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firstSheet="2" activeTab="4"/>
  </bookViews>
  <sheets>
    <sheet name="Indice" sheetId="1" r:id="rId1"/>
    <sheet name="Pagamenti I trimestre" sheetId="2" r:id="rId2"/>
    <sheet name="Pagamenti II trimestre" sheetId="3" r:id="rId3"/>
    <sheet name="Pagamenti III trimestre" sheetId="4" r:id="rId4"/>
    <sheet name="Pagamenti IV trimestre" sheetId="5" r:id="rId5"/>
  </sheets>
  <definedNames/>
  <calcPr fullCalcOnLoad="1"/>
</workbook>
</file>

<file path=xl/sharedStrings.xml><?xml version="1.0" encoding="utf-8"?>
<sst xmlns="http://schemas.openxmlformats.org/spreadsheetml/2006/main" count="893" uniqueCount="467">
  <si>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</si>
  <si>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</si>
  <si>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</si>
  <si>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</si>
  <si>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</si>
  <si>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</si>
  <si>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</si>
  <si>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</si>
  <si>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</si>
  <si>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</si>
  <si>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</si>
  <si>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</si>
  <si>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</si>
  <si>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</si>
  <si>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</si>
  <si>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</si>
  <si>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</si>
  <si>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</si>
  <si>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</si>
  <si>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</si>
  <si>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FONDAZIONE LOMBARDIA PER L'AMBIENTE</t>
  </si>
  <si>
    <t>20124 MILANO, PIA POLA 12 - C.F. 08365380156</t>
  </si>
  <si>
    <t>fatt M50701 del 31.12.21</t>
  </si>
  <si>
    <t>edenred</t>
  </si>
  <si>
    <t>fatt M86284 del 31.12.21</t>
  </si>
  <si>
    <t>fatt 01 del 02.01.22</t>
  </si>
  <si>
    <t>de bortoli</t>
  </si>
  <si>
    <t>proforma del 13.01.2022</t>
  </si>
  <si>
    <t>capitani</t>
  </si>
  <si>
    <t>proforma 1498 del 28.12.21</t>
  </si>
  <si>
    <t>terrazzini</t>
  </si>
  <si>
    <t>fatt 1 del 20.01.22</t>
  </si>
  <si>
    <t>Ponti</t>
  </si>
  <si>
    <t>fatt 21 del 13.10.2021</t>
  </si>
  <si>
    <t>wse</t>
  </si>
  <si>
    <t>regent</t>
  </si>
  <si>
    <t>fatt 5367 del 30.11.21</t>
  </si>
  <si>
    <t>fatt 5368 del 30.11.21</t>
  </si>
  <si>
    <t>fatt 2634 del 16.12.21</t>
  </si>
  <si>
    <t>tiempo nord</t>
  </si>
  <si>
    <t>fatt fv21/2981 del 16.12.21</t>
  </si>
  <si>
    <t>bv tech</t>
  </si>
  <si>
    <t>fatt 6 del 17.12.21</t>
  </si>
  <si>
    <t>cioni</t>
  </si>
  <si>
    <t>fatt 7 del 17.12.21</t>
  </si>
  <si>
    <t>fatt 168 del 22.12.21</t>
  </si>
  <si>
    <t>radio comm</t>
  </si>
  <si>
    <t>fatt 169 del 22.12.21</t>
  </si>
  <si>
    <t>fatt 6ì71 del 29.12.21</t>
  </si>
  <si>
    <t>telesettelaghi</t>
  </si>
  <si>
    <t>fatt 3 del 31.12.21</t>
  </si>
  <si>
    <t>attalea</t>
  </si>
  <si>
    <t>fatt 1 del 26.01.22</t>
  </si>
  <si>
    <t>leandri</t>
  </si>
  <si>
    <t>fatt 4 del 28.01.22</t>
  </si>
  <si>
    <t>tecnoauto</t>
  </si>
  <si>
    <t>proforma del 23.02.22</t>
  </si>
  <si>
    <t>gusso</t>
  </si>
  <si>
    <t>proforma del 17.02.22</t>
  </si>
  <si>
    <t>cogliati</t>
  </si>
  <si>
    <t>proforma 15 del 28.01.22</t>
  </si>
  <si>
    <t>fatt 3 del 17.02.22</t>
  </si>
  <si>
    <t>casale</t>
  </si>
  <si>
    <t>fatt 6083 del 31.12.21</t>
  </si>
  <si>
    <t>fatt 6082 del 31.12.21</t>
  </si>
  <si>
    <t>fatt 9000208 del 04.01.22</t>
  </si>
  <si>
    <t>tim</t>
  </si>
  <si>
    <t>fatt 1 del 25.01.22</t>
  </si>
  <si>
    <t>verde 2000</t>
  </si>
  <si>
    <t>fatt 19 del 31.01.22</t>
  </si>
  <si>
    <t>rigoni</t>
  </si>
  <si>
    <t>fatt m42684 del 31.01.22</t>
  </si>
  <si>
    <t>fatt 2 del 28.01.22</t>
  </si>
  <si>
    <t>luchelli</t>
  </si>
  <si>
    <t>diff fatt 3 del 17.02.22</t>
  </si>
  <si>
    <t>fatt 2 del 01.03.22</t>
  </si>
  <si>
    <t>fatt 683 del 10.01.22</t>
  </si>
  <si>
    <t>fatt 3/6 del 24.02.22</t>
  </si>
  <si>
    <t>grafiche migliorini</t>
  </si>
  <si>
    <t>fatt 3 del 27.03.22</t>
  </si>
  <si>
    <t>nota debito 2 del 14.02.22</t>
  </si>
  <si>
    <t>Univ pavia</t>
  </si>
  <si>
    <t>fatt 3 del 02.03.22</t>
  </si>
  <si>
    <t>FATT 32 DELL'11.03.22</t>
  </si>
  <si>
    <t>seymandi</t>
  </si>
  <si>
    <t>fatt 783 del 10.02.22</t>
  </si>
  <si>
    <t>sistemi it</t>
  </si>
  <si>
    <t>fatt 21/e del 28.02.22</t>
  </si>
  <si>
    <t>fatt m43725 del 28.02.22</t>
  </si>
  <si>
    <t>fatt 933 del 04.03.22</t>
  </si>
  <si>
    <t>donzelli</t>
  </si>
  <si>
    <t>fatt 1 del 24.02.22</t>
  </si>
  <si>
    <t>balzarolo</t>
  </si>
  <si>
    <t>proforma 297 del 28.02.22</t>
  </si>
  <si>
    <t>28</t>
  </si>
  <si>
    <t>fatt 11 del 03.02.22</t>
  </si>
  <si>
    <t>monieri</t>
  </si>
  <si>
    <t>fatt 9000403 del 07.01.22</t>
  </si>
  <si>
    <t>proforma 600 del 12.04.22</t>
  </si>
  <si>
    <t>sza</t>
  </si>
  <si>
    <t>proforma 360 del 30.03.22</t>
  </si>
  <si>
    <t>proforma 6 del 01.04.22</t>
  </si>
  <si>
    <t>fatt 60 dell'11.04.22</t>
  </si>
  <si>
    <t>proforma del 25.03.22</t>
  </si>
  <si>
    <t>guffanti</t>
  </si>
  <si>
    <t>fatt. 12 del 22.04.22</t>
  </si>
  <si>
    <t>centro culturale</t>
  </si>
  <si>
    <t>fatt 4 del 27.04.22</t>
  </si>
  <si>
    <t>fatt 3 del 13.04.22</t>
  </si>
  <si>
    <t>digiovinazzo</t>
  </si>
  <si>
    <t>fatt 3 del 03.04.22</t>
  </si>
  <si>
    <t>tagliaferro</t>
  </si>
  <si>
    <t>fatt 1 del 01.04.22</t>
  </si>
  <si>
    <t>rocchetti</t>
  </si>
  <si>
    <t>fatt 1433 del 16.03.22</t>
  </si>
  <si>
    <t>nota debito 15.03.22</t>
  </si>
  <si>
    <t>univ Milano</t>
  </si>
  <si>
    <t>fatt 5 del 06.04.22</t>
  </si>
  <si>
    <t>mangiacotti</t>
  </si>
  <si>
    <t>fatt 3 del 29.03.22</t>
  </si>
  <si>
    <t>fatt 627 del 28.02.22</t>
  </si>
  <si>
    <t>fatt 628 del 28.02.22</t>
  </si>
  <si>
    <t>fatt 73 del 28.02.22</t>
  </si>
  <si>
    <t>la serigrafica</t>
  </si>
  <si>
    <t>fatt 378 del 31.03.22</t>
  </si>
  <si>
    <t>agf</t>
  </si>
  <si>
    <t>fatt m44628 del 31.03.22</t>
  </si>
  <si>
    <t>digitalis</t>
  </si>
  <si>
    <t>fatt 52 del 31.03.22</t>
  </si>
  <si>
    <t>verba</t>
  </si>
  <si>
    <t>fatt fve 169 dell'11.04.22</t>
  </si>
  <si>
    <t>welcome srl</t>
  </si>
  <si>
    <t>FATT 4640 del 27.04.22</t>
  </si>
  <si>
    <t>finlombarda</t>
  </si>
  <si>
    <t>proforma 27.04.22</t>
  </si>
  <si>
    <t>renna</t>
  </si>
  <si>
    <t>proforma 469 del 29.04.22</t>
  </si>
  <si>
    <t>fatt 3 del 23.04.22</t>
  </si>
  <si>
    <t>Riva</t>
  </si>
  <si>
    <t>fatt 2323 del 13.05.22</t>
  </si>
  <si>
    <t>BDO</t>
  </si>
  <si>
    <t>fatt 7 del 26.05.22</t>
  </si>
  <si>
    <t>fatt 110 del 12.04.22</t>
  </si>
  <si>
    <t>idrogea</t>
  </si>
  <si>
    <t>fatt 4 del 04.05.22</t>
  </si>
  <si>
    <t>fatt VFP 22200014 del 30.04.22</t>
  </si>
  <si>
    <t>elimast</t>
  </si>
  <si>
    <t>fatt 2 del 22.04.22</t>
  </si>
  <si>
    <t>fatt 3 del 18.05.22</t>
  </si>
  <si>
    <t>aguzzi</t>
  </si>
  <si>
    <t>fatt 1326 del 31.03.22</t>
  </si>
  <si>
    <t>fatt 1325 del 31.03.22</t>
  </si>
  <si>
    <t>fatt 39 del 21.04.22</t>
  </si>
  <si>
    <t>studio base 2</t>
  </si>
  <si>
    <t>fatt 16 del 27.04.22</t>
  </si>
  <si>
    <t>edinat</t>
  </si>
  <si>
    <t>fatt m45557 del 29.04.22</t>
  </si>
  <si>
    <t>fatt 32/e del 29.04.22</t>
  </si>
  <si>
    <t>fatt 261 dell'11.03.22</t>
  </si>
  <si>
    <t>fatt 984 del 31.03.22</t>
  </si>
  <si>
    <t>fatt 985 del 31.03.22</t>
  </si>
  <si>
    <t>fatt 970 del 31.03.22</t>
  </si>
  <si>
    <t>fatt 4701 del 12.04.22</t>
  </si>
  <si>
    <t>aria</t>
  </si>
  <si>
    <t>fatt 4700 del 12.04.22</t>
  </si>
  <si>
    <t>fatt 4699 del 12.04.22</t>
  </si>
  <si>
    <t>fatt 23 del 20.04.22</t>
  </si>
  <si>
    <t>aicq</t>
  </si>
  <si>
    <t>fatt 24 del 20.04.22</t>
  </si>
  <si>
    <t>fatt 205 del 08.04.22</t>
  </si>
  <si>
    <t>peverelli</t>
  </si>
  <si>
    <t>fatt 4 del 14.04.22</t>
  </si>
  <si>
    <t>bonomi</t>
  </si>
  <si>
    <t>fatt 138 del 30.04.22</t>
  </si>
  <si>
    <t>fatt 18 del 13.05.22</t>
  </si>
  <si>
    <t>fatt 2247 del 30.04.22</t>
  </si>
  <si>
    <t>fatt 2248 del 30.04.22</t>
  </si>
  <si>
    <t>fatt 1 del 13.05.22</t>
  </si>
  <si>
    <t>fatt 51 del 18.05.22</t>
  </si>
  <si>
    <t>fatt m46451 del 31.05.22</t>
  </si>
  <si>
    <t>fatt 1434 del 31.05.22</t>
  </si>
  <si>
    <t>fatt 136 del 31.05.22</t>
  </si>
  <si>
    <t>mci</t>
  </si>
  <si>
    <t>fatt 6 del 26.05.22</t>
  </si>
  <si>
    <t>modesti</t>
  </si>
  <si>
    <t>fatt 8 del 30.05.22</t>
  </si>
  <si>
    <t>fatt 5 del 21.06.22</t>
  </si>
  <si>
    <t>fatt 2 del 24.06.22</t>
  </si>
  <si>
    <t>oneto</t>
  </si>
  <si>
    <t>fatt 3 del 24.06.22</t>
  </si>
  <si>
    <t>fatt 9 del 31.05.22</t>
  </si>
  <si>
    <t>fatt 8 del 24.06.22</t>
  </si>
  <si>
    <t>fatt 2 del 05.06.22</t>
  </si>
  <si>
    <t>fatt 3 del 21.06.22</t>
  </si>
  <si>
    <t>fatt 5 del 10.06.22</t>
  </si>
  <si>
    <t>fatt 4 del 21.06.22</t>
  </si>
  <si>
    <t>fatt 6 del 21.06.22</t>
  </si>
  <si>
    <t>fatt 3069 del 22.06.22</t>
  </si>
  <si>
    <t>fatt 1/sp del 23.06.22</t>
  </si>
  <si>
    <t>il sussidiario</t>
  </si>
  <si>
    <t>fatt 2/sp del 23.06.22</t>
  </si>
  <si>
    <t>fatt 2435 del 29.04.22</t>
  </si>
  <si>
    <t>TIM</t>
  </si>
  <si>
    <t>fatt 4 del 22.06.22</t>
  </si>
  <si>
    <t>Elefanti</t>
  </si>
  <si>
    <t>fatt 7 del 28.06.22</t>
  </si>
  <si>
    <t>fatt 4 del 28.06.22</t>
  </si>
  <si>
    <t>canobbio</t>
  </si>
  <si>
    <t>proforma 30.05.22</t>
  </si>
  <si>
    <t>47</t>
  </si>
  <si>
    <t>fatt 5 del 28.06.22</t>
  </si>
  <si>
    <t>fatt 2 del 29.06.22</t>
  </si>
  <si>
    <t>ROSSI</t>
  </si>
  <si>
    <t>FATT 53 DEL 01.07.22</t>
  </si>
  <si>
    <t>fatt 1 del 20.06.22</t>
  </si>
  <si>
    <t>accademia silenti</t>
  </si>
  <si>
    <t>fatt 5 del 01.07.22</t>
  </si>
  <si>
    <t>solomatin</t>
  </si>
  <si>
    <t>fatt 10 del 30.06.22</t>
  </si>
  <si>
    <t>fatt 1/e del 26.07.22</t>
  </si>
  <si>
    <t>fatt 3 del 06.07.22</t>
  </si>
  <si>
    <t>ponti</t>
  </si>
  <si>
    <t>fatt 2848 del 31.05.22</t>
  </si>
  <si>
    <t>fatt 2849 del 31.05.22</t>
  </si>
  <si>
    <t>proforma 73 del 18.07.22</t>
  </si>
  <si>
    <t>proforma 802 del 30.06.22</t>
  </si>
  <si>
    <t>fatt 3 del 27.06.22</t>
  </si>
  <si>
    <t>novak</t>
  </si>
  <si>
    <t>fatt 1 del 27.06.22</t>
  </si>
  <si>
    <t>amato</t>
  </si>
  <si>
    <t>fatt 23 del 23.06.22</t>
  </si>
  <si>
    <t>fatt m47357 del 30.06.22</t>
  </si>
  <si>
    <t>fatt 4951 del 30.06.22</t>
  </si>
  <si>
    <t>fatt 52 del 01.07.22</t>
  </si>
  <si>
    <t>proforma 975 del 28.06.22</t>
  </si>
  <si>
    <t>proforma 1033 del 30.06.22</t>
  </si>
  <si>
    <t>proforma 1020 del 30.06.22</t>
  </si>
  <si>
    <t>fatt 4 del 30.06.22</t>
  </si>
  <si>
    <t>gelmini</t>
  </si>
  <si>
    <t>fatt 1060 del 03.08.22</t>
  </si>
  <si>
    <t>italian exib</t>
  </si>
  <si>
    <t>rich.7 del 28.07.22</t>
  </si>
  <si>
    <t>unimib</t>
  </si>
  <si>
    <t>fatt 63 del 29.07.22</t>
  </si>
  <si>
    <t>rich. 10 del 29.07.22</t>
  </si>
  <si>
    <t>comunità montana</t>
  </si>
  <si>
    <t>proforma 722 del 25.07.22</t>
  </si>
  <si>
    <t>LCG</t>
  </si>
  <si>
    <t>proforma 854 del 28.07.22</t>
  </si>
  <si>
    <t>fatt 10 del 30.07.22</t>
  </si>
  <si>
    <t>proforma 12 del 05.08.22</t>
  </si>
  <si>
    <t>broggi</t>
  </si>
  <si>
    <t>fatt 21 del 04.08.22</t>
  </si>
  <si>
    <t>bimbi al centro</t>
  </si>
  <si>
    <t xml:space="preserve">fatt 5 del 29.07.22 </t>
  </si>
  <si>
    <t>new press</t>
  </si>
  <si>
    <t>fatt 266 del 30.07.22</t>
  </si>
  <si>
    <t>fatt 8 del 29.07.22</t>
  </si>
  <si>
    <t>fatt 419 del 29.07.22</t>
  </si>
  <si>
    <t>fatt 8 del 25.07.22</t>
  </si>
  <si>
    <t>bdo</t>
  </si>
  <si>
    <t>fatt 3605 del 20.07.22</t>
  </si>
  <si>
    <t>fatt 4 del 13.07.22</t>
  </si>
  <si>
    <t>savoca</t>
  </si>
  <si>
    <t>fatt 3780 del 30.06.22</t>
  </si>
  <si>
    <t>fatt 3781 del 30.06.22</t>
  </si>
  <si>
    <t>fatt 802 del 13.06.22</t>
  </si>
  <si>
    <t>fatt 732 del 22.07.22</t>
  </si>
  <si>
    <t>blo</t>
  </si>
  <si>
    <t>fatt 62 del 29.07.22</t>
  </si>
  <si>
    <t>fatt m48276 del 29.07.22</t>
  </si>
  <si>
    <t>fatt 108 del 29.07.22</t>
  </si>
  <si>
    <t>fatt 181 del 31.07.22</t>
  </si>
  <si>
    <t>fatt 3 del 30.08.22</t>
  </si>
  <si>
    <t>fatt 170 del 15.07.22</t>
  </si>
  <si>
    <t>fatt 9 del 02.09.22</t>
  </si>
  <si>
    <t>fatt 30 del 26.08.22</t>
  </si>
  <si>
    <t>fatt 4 del 28.09.22</t>
  </si>
  <si>
    <t>fatt 8 del 30.08.22</t>
  </si>
  <si>
    <t>fatt 1 del 30.08.22</t>
  </si>
  <si>
    <t>lorenzi</t>
  </si>
  <si>
    <t>fatt 1887 del 30.06.22</t>
  </si>
  <si>
    <t>fatt 1888 del 30.06.22</t>
  </si>
  <si>
    <t>fatt 4890 del 29.07.22</t>
  </si>
  <si>
    <t>fatt 4891 del 29.07.22</t>
  </si>
  <si>
    <t>fatt m49090 del 31.08.22</t>
  </si>
  <si>
    <t>fatt 48 del 13.09.22</t>
  </si>
  <si>
    <t>fatt 454 del 24.08.22</t>
  </si>
  <si>
    <t>arethusa</t>
  </si>
  <si>
    <t>fatt 37 del 08.09.22</t>
  </si>
  <si>
    <t>staiano</t>
  </si>
  <si>
    <t>fatt 23 del 09.09.22</t>
  </si>
  <si>
    <t>proforma 1104 del 31.08.22</t>
  </si>
  <si>
    <t>proforma 1410 del 31.08.22</t>
  </si>
  <si>
    <t>42</t>
  </si>
  <si>
    <t>fatt 525 del 15.07.23</t>
  </si>
  <si>
    <t>sponsor group</t>
  </si>
  <si>
    <t>fatt 1874 del 29.08.22</t>
  </si>
  <si>
    <t>fatt 86 del 01.09.22</t>
  </si>
  <si>
    <t>Flora conservation</t>
  </si>
  <si>
    <t>fatt 33 del 06.09.22</t>
  </si>
  <si>
    <t>Ciol</t>
  </si>
  <si>
    <t>fatt 51 del 08.09.22</t>
  </si>
  <si>
    <t>finisterre</t>
  </si>
  <si>
    <t>fatt 60 del 16.09.22</t>
  </si>
  <si>
    <t>fattormia</t>
  </si>
  <si>
    <t>fatt 11 del 20.09.22</t>
  </si>
  <si>
    <t>lazzaroni a</t>
  </si>
  <si>
    <t>fatt 3 del 04.10.22</t>
  </si>
  <si>
    <t>fatt 20 del 05.10.22</t>
  </si>
  <si>
    <t>ottolini</t>
  </si>
  <si>
    <t>fatt 12 del 07.10.22</t>
  </si>
  <si>
    <t>panzini</t>
  </si>
  <si>
    <t>fatt 6 del 29.09.22</t>
  </si>
  <si>
    <t>fatt 14 del 10.10.22</t>
  </si>
  <si>
    <t>fatt 19 del 05.10.22</t>
  </si>
  <si>
    <t>fatt 22 del 24.09.22</t>
  </si>
  <si>
    <t>vezzani</t>
  </si>
  <si>
    <t>fatt 5841 del 31.08.22</t>
  </si>
  <si>
    <t>fatt 5842 del 31.08.22</t>
  </si>
  <si>
    <t>fatt 5 del 27.09.22</t>
  </si>
  <si>
    <t>fatt 142 del 30.09.22</t>
  </si>
  <si>
    <t>fatt 4 del 30.09.22</t>
  </si>
  <si>
    <t>euresis</t>
  </si>
  <si>
    <t>fatt M50100 del 03.10.22</t>
  </si>
  <si>
    <t>fatt 959 del 21.09.22</t>
  </si>
  <si>
    <t>fatt 4 del 16.09.22</t>
  </si>
  <si>
    <t>giussani</t>
  </si>
  <si>
    <t>fatt 10 del 29.09.22</t>
  </si>
  <si>
    <t>fatt 11 del 27.09.22</t>
  </si>
  <si>
    <t>proforma 1157 del 30.09.22</t>
  </si>
  <si>
    <t>proforma 78 del 04.10.22</t>
  </si>
  <si>
    <t>fatt 13 del 08.09.22</t>
  </si>
  <si>
    <t>fioroni</t>
  </si>
  <si>
    <t>fatt 4 del 09.09.22</t>
  </si>
  <si>
    <t>manica</t>
  </si>
  <si>
    <t>fatt 6 del 28.09.22</t>
  </si>
  <si>
    <t>fatt 3/sp del 27.09.22</t>
  </si>
  <si>
    <t>fatt 16 del 15.11.22</t>
  </si>
  <si>
    <t>fatt 4620 del 10.11.22</t>
  </si>
  <si>
    <t>fatt 9/e del 02.11.22</t>
  </si>
  <si>
    <t>proforma 1246 del 27.10.22</t>
  </si>
  <si>
    <t>proforma 1757 del 31.10.22</t>
  </si>
  <si>
    <t>proforma 16 del 07.11.22</t>
  </si>
  <si>
    <t>fatt 25 del 20.10.22</t>
  </si>
  <si>
    <t>raimondi</t>
  </si>
  <si>
    <t>fatt 2 del 04.11.22</t>
  </si>
  <si>
    <t>fatt 23 del 18.10.22</t>
  </si>
  <si>
    <t>lazzaroni c</t>
  </si>
  <si>
    <t>fatt 1 del 13.10.22</t>
  </si>
  <si>
    <t>attitude</t>
  </si>
  <si>
    <t>fatt 396 del 02.11.22</t>
  </si>
  <si>
    <t>mascetti</t>
  </si>
  <si>
    <t>fatt 11 del 02.11.22</t>
  </si>
  <si>
    <t>fatt 4 del 12.10.22</t>
  </si>
  <si>
    <t>fatt 6 del 09.11.22</t>
  </si>
  <si>
    <t>negri</t>
  </si>
  <si>
    <t>fatt 10 del 09.11.22</t>
  </si>
  <si>
    <t>fatt 8 del 08.11.22</t>
  </si>
  <si>
    <t>fatt 5 del 08.11.22</t>
  </si>
  <si>
    <t>fatt 3 del 17.11.22</t>
  </si>
  <si>
    <t>fatt 26 del 11.11.22</t>
  </si>
  <si>
    <t>fatt 14 del 26.10.22</t>
  </si>
  <si>
    <t>fatt 12 del 05.10.22</t>
  </si>
  <si>
    <t>bo</t>
  </si>
  <si>
    <t>fatt 20 del 14.11.22</t>
  </si>
  <si>
    <t>fatt 16 del 14.11.22</t>
  </si>
  <si>
    <t>fatt 1 del 27.10.22</t>
  </si>
  <si>
    <t>jp entertainment</t>
  </si>
  <si>
    <t>fatt 6785 del 30.09.22</t>
  </si>
  <si>
    <t>fatt 6786 del 30.09.22</t>
  </si>
  <si>
    <t>fatt 1327 del 30.09.22</t>
  </si>
  <si>
    <t>fatt 76 del 28.10.22</t>
  </si>
  <si>
    <t>fatt 78 del 28.10.22</t>
  </si>
  <si>
    <t>fatt 169 del 31.10.22</t>
  </si>
  <si>
    <t>fatt M50956 del 31.10.22</t>
  </si>
  <si>
    <t>fatt 3 del 29.10.22</t>
  </si>
  <si>
    <t>rossi</t>
  </si>
  <si>
    <t>fatt 15 del 28.10.22</t>
  </si>
  <si>
    <t>fatt 18 del 28.10.22</t>
  </si>
  <si>
    <t>fatt 5418 del 31.10.22</t>
  </si>
  <si>
    <t>fatt 7 del 27.10.22</t>
  </si>
  <si>
    <t>fatt 9 del 15.11.22</t>
  </si>
  <si>
    <t>nota debito 11 del 15.11.22</t>
  </si>
  <si>
    <t>univ insubria</t>
  </si>
  <si>
    <t>fatt 17 del 15.11.22</t>
  </si>
  <si>
    <t>fatt 4 del 14.11.22</t>
  </si>
  <si>
    <t>fatt 19 del 14.11.22</t>
  </si>
  <si>
    <t>fatt 1 del 02.11.22</t>
  </si>
  <si>
    <t>SHI</t>
  </si>
  <si>
    <t>fatt 12 del 28.11.22</t>
  </si>
  <si>
    <t>fatt 15 del 10.11.22</t>
  </si>
  <si>
    <t>ferretti</t>
  </si>
  <si>
    <t>fatt 3286 del 17.11.22</t>
  </si>
  <si>
    <t>fatt 3303 del 17.11.22</t>
  </si>
  <si>
    <t>fatt 3304 del 17.11.22</t>
  </si>
  <si>
    <t>fatt 3305 del 17.11.22</t>
  </si>
  <si>
    <t>fatt 8 del 20.11.22</t>
  </si>
  <si>
    <t>fatt 8 del 12.11.22</t>
  </si>
  <si>
    <t>fatt 6 dell 11.11.22</t>
  </si>
  <si>
    <t>fatt 686 del 12.12.22</t>
  </si>
  <si>
    <t>fatt 26 del 07.12.22</t>
  </si>
  <si>
    <t>fatt 9 del 02.12.22</t>
  </si>
  <si>
    <t>fatt 17 del 01.12.22</t>
  </si>
  <si>
    <t>fatt 28 del 07.12.22</t>
  </si>
  <si>
    <t>fatt 21 del 15.12.22</t>
  </si>
  <si>
    <t>fatt 8 del 02.12.22</t>
  </si>
  <si>
    <t>fatt 27 del 07.12.22</t>
  </si>
  <si>
    <t>fatt 1656 del 28.11.22</t>
  </si>
  <si>
    <t>fatt 20 del 15.12.22</t>
  </si>
  <si>
    <t>fatt 14 del 07.12.22</t>
  </si>
  <si>
    <t>nota debito 1 del 11.12.22</t>
  </si>
  <si>
    <t>società italiana</t>
  </si>
  <si>
    <t>fatt 7 del 12.12.22</t>
  </si>
  <si>
    <t>fatt 1 del 14.12.22</t>
  </si>
  <si>
    <t>iolas</t>
  </si>
  <si>
    <t>fatt 4 del 16.12.22</t>
  </si>
  <si>
    <t>ct2</t>
  </si>
  <si>
    <t>fatt 5 del 16.12.22</t>
  </si>
  <si>
    <t>nota debito 20 del 19.12.22</t>
  </si>
  <si>
    <t>fond triulza</t>
  </si>
  <si>
    <t>proforma 1918 del 05.12.22</t>
  </si>
  <si>
    <t>fatt 29 del 15.12.22</t>
  </si>
  <si>
    <t>fatt 10 del 15.12.22</t>
  </si>
  <si>
    <t>fatt 19 del 15.12.22</t>
  </si>
  <si>
    <t>fatt 11 del 15.12.22</t>
  </si>
  <si>
    <t>fatt 30 del 15.12.22</t>
  </si>
  <si>
    <t>fatt 455 del 15.12.22</t>
  </si>
  <si>
    <t>amministrat ass</t>
  </si>
  <si>
    <t>fatt 7 del 14.11.22</t>
  </si>
  <si>
    <t>fatt 6 del 13.11.22</t>
  </si>
  <si>
    <t>fatt 25 del 07.12.22</t>
  </si>
  <si>
    <t>nota debito 13 del 07.12.22</t>
  </si>
  <si>
    <t>fatt 69 del 23.11.22</t>
  </si>
  <si>
    <t>oikos</t>
  </si>
  <si>
    <t>fatt 16 del 21.11.22</t>
  </si>
  <si>
    <t>nota debito 7 del 21.11.22</t>
  </si>
  <si>
    <t>univ pavia</t>
  </si>
  <si>
    <t>fatt 1806 del 16.12.22</t>
  </si>
  <si>
    <t>fatt 5 del 22.11.22</t>
  </si>
  <si>
    <t>elefanti</t>
  </si>
  <si>
    <t>fatt 637 del 25.11.22</t>
  </si>
  <si>
    <t>fatt 18 del 01.12.22</t>
  </si>
  <si>
    <t>fatt 9 del 16.12.22</t>
  </si>
  <si>
    <t>fatt 18 del 15.12.22</t>
  </si>
  <si>
    <t>lombardi</t>
  </si>
  <si>
    <t>fatt 2 del 30.11.22</t>
  </si>
  <si>
    <t>fatt 70 del 04.11.22</t>
  </si>
  <si>
    <t>fatt 9 del 19.12.22</t>
  </si>
  <si>
    <t>riva</t>
  </si>
  <si>
    <t>fatt 357 del 14.12.22</t>
  </si>
  <si>
    <t>fatt 692 del 16.12.22</t>
  </si>
  <si>
    <t>fatt 15 del 16.12.22</t>
  </si>
  <si>
    <t>proforma 1459 del 30.11.22</t>
  </si>
  <si>
    <t>fatt 1565 del 29.11.22</t>
  </si>
  <si>
    <t>fatt 18 del 16.11.22</t>
  </si>
  <si>
    <t>fatt 4869 del 13.12.22</t>
  </si>
  <si>
    <t>univ milano</t>
  </si>
  <si>
    <t>fatt 4866 del 13.12.22</t>
  </si>
  <si>
    <t>fatt 70 del 29.11.22</t>
  </si>
  <si>
    <t>fatt 7742 del 31.10.22</t>
  </si>
  <si>
    <t>fatt 7743 del 31.10.22</t>
  </si>
  <si>
    <t>fatt 3641 del 07.11.22</t>
  </si>
  <si>
    <t>fatt 13 del 11.11.22</t>
  </si>
  <si>
    <t>fatt 1223 del 17.11.22</t>
  </si>
  <si>
    <t>fatt 51876 del 30.11.22</t>
  </si>
  <si>
    <t>72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</si>
</sst>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4" fontId="45" fillId="0" borderId="16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2" fontId="45" fillId="0" borderId="22" xfId="0" applyNumberFormat="1" applyFont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70" fontId="26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2">
      <selection activeCell="F17" sqref="F17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4.2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" thickBot="1"/>
    <row r="5" spans="2:6" ht="18" customHeight="1" thickBot="1">
      <c r="B5" s="9" t="s">
        <v>17</v>
      </c>
      <c r="F5" s="16">
        <v>2022</v>
      </c>
    </row>
    <row r="7" spans="1:6" s="18" customFormat="1" ht="24.75" customHeight="1">
      <c r="A7" s="36" t="s">
        <v>1</v>
      </c>
      <c r="B7" s="37"/>
      <c r="C7" s="37"/>
      <c r="D7" s="37"/>
      <c r="E7" s="37"/>
      <c r="F7" s="38"/>
    </row>
    <row r="8" spans="1:6" ht="30.75" customHeight="1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6" ht="29.25" customHeight="1" thickBot="1">
      <c r="A9" s="39">
        <f>SUM(B13:B16)</f>
        <v>327</v>
      </c>
      <c r="B9" s="35"/>
      <c r="C9" s="34">
        <f>SUM(C13:C16)</f>
        <v>1420485.5899999999</v>
      </c>
      <c r="D9" s="35"/>
      <c r="E9" s="40">
        <f>('Pagamenti I trimestre'!H1+'Pagamenti II trimestre'!H1+'Pagamenti III trimestre'!H1+'Pagamenti IV trimestre'!H1)/C9</f>
        <v>-10.578522376985184</v>
      </c>
      <c r="F9" s="41"/>
    </row>
    <row r="10" spans="1:6" s="6" customFormat="1" ht="19.5" customHeight="1" thickBot="1">
      <c r="A10" s="19"/>
      <c r="B10" s="19"/>
      <c r="C10" s="20"/>
      <c r="D10" s="19"/>
      <c r="E10" s="21"/>
      <c r="F10" s="28"/>
    </row>
    <row r="11" spans="1:6" s="18" customFormat="1" ht="24.75" customHeight="1">
      <c r="A11" s="42" t="s">
        <v>2</v>
      </c>
      <c r="B11" s="43"/>
      <c r="C11" s="43"/>
      <c r="D11" s="43"/>
      <c r="E11" s="43"/>
      <c r="F11" s="44"/>
    </row>
    <row r="12" spans="1:10" ht="82.5" customHeight="1">
      <c r="A12" s="22" t="s">
        <v>3</v>
      </c>
      <c r="B12" s="23" t="s">
        <v>0</v>
      </c>
      <c r="C12" s="24" t="s">
        <v>5</v>
      </c>
      <c r="D12" s="25" t="s">
        <v>12</v>
      </c>
      <c r="E12" s="29" t="s">
        <v>18</v>
      </c>
      <c r="F12" s="30" t="s">
        <v>19</v>
      </c>
      <c r="G12" s="6"/>
      <c r="H12" s="6"/>
      <c r="I12" s="6"/>
      <c r="J12" s="6"/>
    </row>
    <row r="13" spans="1:11" ht="22.5" customHeight="1">
      <c r="A13" s="26" t="s">
        <v>13</v>
      </c>
      <c r="B13" s="15">
        <f>'Pagamenti I trimestre'!C1</f>
        <v>44</v>
      </c>
      <c r="C13" s="27">
        <f>'Pagamenti I trimestre'!B1</f>
        <v>78190.83</v>
      </c>
      <c r="D13" s="27">
        <f>'Pagamenti I trimestre'!G1</f>
        <v>-4.8375760942811326</v>
      </c>
      <c r="E13" s="27">
        <v>0</v>
      </c>
      <c r="F13" s="31" t="s">
        <v>94</v>
      </c>
      <c r="G13" s="7"/>
      <c r="H13" s="8"/>
      <c r="I13" s="8"/>
      <c r="J13" s="6"/>
      <c r="K13" s="6"/>
    </row>
    <row r="14" spans="1:11" ht="22.5" customHeight="1">
      <c r="A14" s="26" t="s">
        <v>14</v>
      </c>
      <c r="B14" s="15">
        <f>'Pagamenti II trimestre'!C1</f>
        <v>81</v>
      </c>
      <c r="C14" s="27">
        <f>'Pagamenti II trimestre'!B1</f>
        <v>317474.3699999999</v>
      </c>
      <c r="D14" s="27">
        <f>'Pagamenti II trimestre'!G1</f>
        <v>-6.613830621980605</v>
      </c>
      <c r="E14" s="27">
        <v>0</v>
      </c>
      <c r="F14" s="31" t="s">
        <v>209</v>
      </c>
      <c r="G14" s="6"/>
      <c r="H14" s="6"/>
      <c r="I14" s="6"/>
      <c r="J14" s="6"/>
      <c r="K14" s="6"/>
    </row>
    <row r="15" spans="1:6" ht="22.5" customHeight="1">
      <c r="A15" s="26" t="s">
        <v>15</v>
      </c>
      <c r="B15" s="15">
        <f>'Pagamenti III trimestre'!C1</f>
        <v>64</v>
      </c>
      <c r="C15" s="27">
        <f>'Pagamenti III trimestre'!B1</f>
        <v>280664</v>
      </c>
      <c r="D15" s="27">
        <f>'Pagamenti III trimestre'!G1</f>
        <v>-2.772200709745461</v>
      </c>
      <c r="E15" s="27">
        <v>0</v>
      </c>
      <c r="F15" s="31" t="s">
        <v>294</v>
      </c>
    </row>
    <row r="16" spans="1:6" ht="21.75" customHeight="1">
      <c r="A16" s="26" t="s">
        <v>16</v>
      </c>
      <c r="B16" s="15">
        <f>'Pagamenti IV trimestre'!C1</f>
        <v>138</v>
      </c>
      <c r="C16" s="27">
        <f>'Pagamenti IV trimestre'!B1</f>
        <v>744156.3899999999</v>
      </c>
      <c r="D16" s="27">
        <f>'Pagamenti IV trimestre'!G1</f>
        <v>-15.817381961874977</v>
      </c>
      <c r="E16" s="27">
        <v>0</v>
      </c>
      <c r="F16" s="31" t="s">
        <v>466</v>
      </c>
    </row>
  </sheetData>
  <sheetProtection/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7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9" ht="14.25">
      <c r="B1" s="52">
        <f>SUM(B4:B257)</f>
        <v>78190.83</v>
      </c>
      <c r="C1" s="3">
        <f>COUNTA(A4:A257)</f>
        <v>44</v>
      </c>
      <c r="D1" s="3"/>
      <c r="E1" s="3"/>
      <c r="F1" s="3"/>
      <c r="G1" s="53">
        <f>IF(B1&lt;&gt;0,H1/B1,0)</f>
        <v>-4.8375760942811326</v>
      </c>
      <c r="H1" s="52">
        <f>SUM(H4:H257)</f>
        <v>-378254.09</v>
      </c>
      <c r="I1" s="3"/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11" ht="14.25">
      <c r="A4" s="17" t="s">
        <v>22</v>
      </c>
      <c r="B4" s="12">
        <v>1329.16</v>
      </c>
      <c r="C4" s="13">
        <v>44592</v>
      </c>
      <c r="D4" s="13">
        <v>44589</v>
      </c>
      <c r="E4" s="13"/>
      <c r="F4" s="13"/>
      <c r="G4" s="1">
        <f aca="true" t="shared" si="0" ref="G4:G47">D4-C4-(F4-E4)</f>
        <v>-3</v>
      </c>
      <c r="H4" s="12">
        <f aca="true" t="shared" si="1" ref="H4:H47">B4*G4</f>
        <v>-3987.4800000000005</v>
      </c>
      <c r="I4" s="3" t="s">
        <v>23</v>
      </c>
      <c r="J4" s="3"/>
      <c r="K4" s="3" t="s">
        <v>51</v>
      </c>
    </row>
    <row r="5" spans="1:11" ht="14.25">
      <c r="A5" s="17" t="s">
        <v>24</v>
      </c>
      <c r="B5" s="12">
        <v>10</v>
      </c>
      <c r="C5" s="13">
        <v>44592</v>
      </c>
      <c r="D5" s="13">
        <v>44589</v>
      </c>
      <c r="E5" s="13"/>
      <c r="F5" s="13"/>
      <c r="G5" s="1">
        <f t="shared" si="0"/>
        <v>-3</v>
      </c>
      <c r="H5" s="12">
        <f t="shared" si="1"/>
        <v>-30</v>
      </c>
      <c r="I5" s="3" t="s">
        <v>23</v>
      </c>
      <c r="J5" s="3"/>
      <c r="K5" s="3" t="s">
        <v>92</v>
      </c>
    </row>
    <row r="6" spans="1:11" ht="14.25">
      <c r="A6" s="17" t="s">
        <v>25</v>
      </c>
      <c r="B6" s="12">
        <v>3333.34</v>
      </c>
      <c r="C6" s="13">
        <v>44592</v>
      </c>
      <c r="D6" s="13">
        <v>44589</v>
      </c>
      <c r="E6" s="13"/>
      <c r="F6" s="13"/>
      <c r="G6" s="1">
        <f t="shared" si="0"/>
        <v>-3</v>
      </c>
      <c r="H6" s="12">
        <f t="shared" si="1"/>
        <v>-10000.02</v>
      </c>
      <c r="I6" s="3" t="s">
        <v>26</v>
      </c>
      <c r="J6" s="3"/>
      <c r="K6" s="3" t="s">
        <v>41</v>
      </c>
    </row>
    <row r="7" spans="1:11" ht="14.25">
      <c r="A7" s="17" t="s">
        <v>27</v>
      </c>
      <c r="B7" s="12">
        <v>5344</v>
      </c>
      <c r="C7" s="13">
        <v>44592</v>
      </c>
      <c r="D7" s="13">
        <v>44589</v>
      </c>
      <c r="E7" s="13"/>
      <c r="F7" s="13"/>
      <c r="G7" s="1">
        <f t="shared" si="0"/>
        <v>-3</v>
      </c>
      <c r="H7" s="12">
        <f t="shared" si="1"/>
        <v>-16032</v>
      </c>
      <c r="I7" s="3" t="s">
        <v>28</v>
      </c>
      <c r="J7" s="3"/>
      <c r="K7" s="3" t="s">
        <v>28</v>
      </c>
    </row>
    <row r="8" spans="1:11" ht="14.25">
      <c r="A8" s="17" t="s">
        <v>29</v>
      </c>
      <c r="B8" s="12">
        <v>1389.44</v>
      </c>
      <c r="C8" s="13">
        <v>44592</v>
      </c>
      <c r="D8" s="13">
        <v>44589</v>
      </c>
      <c r="E8" s="13"/>
      <c r="F8" s="13"/>
      <c r="G8" s="1">
        <f t="shared" si="0"/>
        <v>-3</v>
      </c>
      <c r="H8" s="12">
        <f t="shared" si="1"/>
        <v>-4168.32</v>
      </c>
      <c r="I8" s="3" t="s">
        <v>30</v>
      </c>
      <c r="J8" s="3"/>
      <c r="K8" s="3" t="s">
        <v>62</v>
      </c>
    </row>
    <row r="9" spans="1:11" ht="14.25">
      <c r="A9" s="17" t="s">
        <v>31</v>
      </c>
      <c r="B9" s="12">
        <v>2527.11</v>
      </c>
      <c r="C9" s="13">
        <v>44620</v>
      </c>
      <c r="D9" s="13">
        <v>44589</v>
      </c>
      <c r="E9" s="13"/>
      <c r="F9" s="13"/>
      <c r="G9" s="1">
        <f t="shared" si="0"/>
        <v>-31</v>
      </c>
      <c r="H9" s="12">
        <f t="shared" si="1"/>
        <v>-78340.41</v>
      </c>
      <c r="I9" s="3" t="s">
        <v>32</v>
      </c>
      <c r="J9" s="3"/>
      <c r="K9" s="3" t="s">
        <v>43</v>
      </c>
    </row>
    <row r="10" spans="1:11" ht="14.25">
      <c r="A10" s="17" t="s">
        <v>33</v>
      </c>
      <c r="B10" s="12">
        <v>690</v>
      </c>
      <c r="C10" s="13">
        <v>44592</v>
      </c>
      <c r="D10" s="13">
        <v>44589</v>
      </c>
      <c r="E10" s="13"/>
      <c r="F10" s="13"/>
      <c r="G10" s="1">
        <f t="shared" si="0"/>
        <v>-3</v>
      </c>
      <c r="H10" s="12">
        <f t="shared" si="1"/>
        <v>-2070</v>
      </c>
      <c r="I10" s="3" t="s">
        <v>34</v>
      </c>
      <c r="J10" s="3"/>
      <c r="K10" s="3" t="s">
        <v>59</v>
      </c>
    </row>
    <row r="11" spans="1:11" ht="14.25">
      <c r="A11" s="17" t="s">
        <v>36</v>
      </c>
      <c r="B11" s="12">
        <v>13.5</v>
      </c>
      <c r="C11" s="13">
        <v>44592</v>
      </c>
      <c r="D11" s="13">
        <v>44589</v>
      </c>
      <c r="E11" s="13"/>
      <c r="F11" s="13"/>
      <c r="G11" s="1">
        <f t="shared" si="0"/>
        <v>-3</v>
      </c>
      <c r="H11" s="12">
        <f t="shared" si="1"/>
        <v>-40.5</v>
      </c>
      <c r="I11" s="3" t="s">
        <v>35</v>
      </c>
      <c r="J11" s="3"/>
      <c r="K11" s="3" t="s">
        <v>26</v>
      </c>
    </row>
    <row r="12" spans="1:11" ht="14.25">
      <c r="A12" s="17" t="s">
        <v>37</v>
      </c>
      <c r="B12" s="12">
        <v>2053.92</v>
      </c>
      <c r="C12" s="13">
        <v>44592</v>
      </c>
      <c r="D12" s="13">
        <v>44589</v>
      </c>
      <c r="E12" s="13"/>
      <c r="F12" s="13"/>
      <c r="G12" s="1">
        <f t="shared" si="0"/>
        <v>-3</v>
      </c>
      <c r="H12" s="12">
        <f t="shared" si="1"/>
        <v>-6161.76</v>
      </c>
      <c r="I12" s="3" t="s">
        <v>35</v>
      </c>
      <c r="J12" s="3"/>
      <c r="K12" s="3" t="s">
        <v>90</v>
      </c>
    </row>
    <row r="13" spans="1:11" ht="14.25">
      <c r="A13" s="17" t="s">
        <v>38</v>
      </c>
      <c r="B13" s="12">
        <v>450</v>
      </c>
      <c r="C13" s="13">
        <v>44592</v>
      </c>
      <c r="D13" s="13">
        <v>44589</v>
      </c>
      <c r="E13" s="13"/>
      <c r="F13" s="13"/>
      <c r="G13" s="1">
        <f t="shared" si="0"/>
        <v>-3</v>
      </c>
      <c r="H13" s="12">
        <f t="shared" si="1"/>
        <v>-1350</v>
      </c>
      <c r="I13" s="3" t="s">
        <v>39</v>
      </c>
      <c r="J13" s="3"/>
      <c r="K13" s="3" t="s">
        <v>23</v>
      </c>
    </row>
    <row r="14" spans="1:11" ht="14.25">
      <c r="A14" s="17" t="s">
        <v>40</v>
      </c>
      <c r="B14" s="12">
        <v>1009</v>
      </c>
      <c r="C14" s="13">
        <v>44592</v>
      </c>
      <c r="D14" s="13">
        <v>44589</v>
      </c>
      <c r="E14" s="13"/>
      <c r="F14" s="13"/>
      <c r="G14" s="1">
        <f t="shared" si="0"/>
        <v>-3</v>
      </c>
      <c r="H14" s="12">
        <f t="shared" si="1"/>
        <v>-3027</v>
      </c>
      <c r="I14" s="3" t="s">
        <v>41</v>
      </c>
      <c r="J14" s="3"/>
      <c r="K14" s="3" t="s">
        <v>78</v>
      </c>
    </row>
    <row r="15" spans="1:11" ht="14.25">
      <c r="A15" s="17" t="s">
        <v>42</v>
      </c>
      <c r="B15" s="12">
        <v>4026.63</v>
      </c>
      <c r="C15" s="13">
        <v>44592</v>
      </c>
      <c r="D15" s="13">
        <v>44589</v>
      </c>
      <c r="E15" s="13"/>
      <c r="F15" s="13"/>
      <c r="G15" s="1">
        <f t="shared" si="0"/>
        <v>-3</v>
      </c>
      <c r="H15" s="12">
        <f t="shared" si="1"/>
        <v>-12079.89</v>
      </c>
      <c r="I15" s="3" t="s">
        <v>43</v>
      </c>
      <c r="J15" s="3"/>
      <c r="K15" s="3" t="s">
        <v>57</v>
      </c>
    </row>
    <row r="16" spans="1:11" ht="14.25">
      <c r="A16" s="17" t="s">
        <v>44</v>
      </c>
      <c r="B16" s="12">
        <v>5000</v>
      </c>
      <c r="C16" s="13">
        <v>44592</v>
      </c>
      <c r="D16" s="13">
        <v>44589</v>
      </c>
      <c r="E16" s="13"/>
      <c r="F16" s="13"/>
      <c r="G16" s="1">
        <f t="shared" si="0"/>
        <v>-3</v>
      </c>
      <c r="H16" s="12">
        <f t="shared" si="1"/>
        <v>-15000</v>
      </c>
      <c r="I16" s="3" t="s">
        <v>43</v>
      </c>
      <c r="J16" s="3"/>
      <c r="K16" s="3" t="s">
        <v>53</v>
      </c>
    </row>
    <row r="17" spans="1:11" ht="14.25">
      <c r="A17" s="17" t="s">
        <v>45</v>
      </c>
      <c r="B17" s="12">
        <v>1150</v>
      </c>
      <c r="C17" s="13">
        <v>44592</v>
      </c>
      <c r="D17" s="13">
        <v>44589</v>
      </c>
      <c r="E17" s="13"/>
      <c r="F17" s="13"/>
      <c r="G17" s="1">
        <f t="shared" si="0"/>
        <v>-3</v>
      </c>
      <c r="H17" s="12">
        <f t="shared" si="1"/>
        <v>-3450</v>
      </c>
      <c r="I17" s="3" t="s">
        <v>46</v>
      </c>
      <c r="J17" s="3"/>
      <c r="K17" s="3" t="s">
        <v>73</v>
      </c>
    </row>
    <row r="18" spans="1:11" ht="14.25">
      <c r="A18" s="17" t="s">
        <v>47</v>
      </c>
      <c r="B18" s="12">
        <v>600</v>
      </c>
      <c r="C18" s="13">
        <v>44592</v>
      </c>
      <c r="D18" s="13">
        <v>44589</v>
      </c>
      <c r="E18" s="13"/>
      <c r="F18" s="13"/>
      <c r="G18" s="1">
        <f t="shared" si="0"/>
        <v>-3</v>
      </c>
      <c r="H18" s="12">
        <f t="shared" si="1"/>
        <v>-1800</v>
      </c>
      <c r="I18" s="3" t="s">
        <v>46</v>
      </c>
      <c r="J18" s="3"/>
      <c r="K18" s="3" t="s">
        <v>32</v>
      </c>
    </row>
    <row r="19" spans="1:11" ht="14.25">
      <c r="A19" s="17" t="s">
        <v>48</v>
      </c>
      <c r="B19" s="12">
        <v>1000</v>
      </c>
      <c r="C19" s="13">
        <v>44592</v>
      </c>
      <c r="D19" s="13">
        <v>44589</v>
      </c>
      <c r="E19" s="13"/>
      <c r="F19" s="13"/>
      <c r="G19" s="1">
        <f t="shared" si="0"/>
        <v>-3</v>
      </c>
      <c r="H19" s="12">
        <f t="shared" si="1"/>
        <v>-3000</v>
      </c>
      <c r="I19" s="3" t="s">
        <v>49</v>
      </c>
      <c r="J19" s="3"/>
      <c r="K19" s="3" t="s">
        <v>46</v>
      </c>
    </row>
    <row r="20" spans="1:11" ht="14.25">
      <c r="A20" s="17" t="s">
        <v>50</v>
      </c>
      <c r="B20" s="12">
        <v>1548</v>
      </c>
      <c r="C20" s="13">
        <v>44592</v>
      </c>
      <c r="D20" s="13">
        <v>44589</v>
      </c>
      <c r="E20" s="13"/>
      <c r="F20" s="13"/>
      <c r="G20" s="1">
        <f t="shared" si="0"/>
        <v>-3</v>
      </c>
      <c r="H20" s="12">
        <f t="shared" si="1"/>
        <v>-4644</v>
      </c>
      <c r="I20" s="3" t="s">
        <v>51</v>
      </c>
      <c r="J20" s="3"/>
      <c r="K20" s="3" t="s">
        <v>35</v>
      </c>
    </row>
    <row r="21" spans="1:11" ht="14.25">
      <c r="A21" s="17" t="s">
        <v>52</v>
      </c>
      <c r="B21" s="12">
        <v>1560</v>
      </c>
      <c r="C21" s="13">
        <v>44620</v>
      </c>
      <c r="D21" s="13">
        <v>44589</v>
      </c>
      <c r="E21" s="13"/>
      <c r="F21" s="13"/>
      <c r="G21" s="1">
        <f t="shared" si="0"/>
        <v>-31</v>
      </c>
      <c r="H21" s="12">
        <f t="shared" si="1"/>
        <v>-48360</v>
      </c>
      <c r="I21" s="3" t="s">
        <v>53</v>
      </c>
      <c r="J21" s="3"/>
      <c r="K21" s="3" t="s">
        <v>70</v>
      </c>
    </row>
    <row r="22" spans="1:11" ht="14.25">
      <c r="A22" s="17" t="s">
        <v>54</v>
      </c>
      <c r="B22" s="12">
        <v>117.59</v>
      </c>
      <c r="C22" s="13">
        <v>44589</v>
      </c>
      <c r="D22" s="13">
        <v>44599</v>
      </c>
      <c r="E22" s="13"/>
      <c r="F22" s="13"/>
      <c r="G22" s="1">
        <f t="shared" si="0"/>
        <v>10</v>
      </c>
      <c r="H22" s="12">
        <f t="shared" si="1"/>
        <v>1175.9</v>
      </c>
      <c r="I22" s="3" t="s">
        <v>55</v>
      </c>
      <c r="J22" s="3"/>
      <c r="K22" s="3" t="s">
        <v>84</v>
      </c>
    </row>
    <row r="23" spans="1:11" ht="14.25">
      <c r="A23" s="17" t="s">
        <v>56</v>
      </c>
      <c r="B23" s="12">
        <v>5304.45</v>
      </c>
      <c r="C23" s="13">
        <v>44620</v>
      </c>
      <c r="D23" s="13">
        <v>44616</v>
      </c>
      <c r="E23" s="13"/>
      <c r="F23" s="13"/>
      <c r="G23" s="1">
        <f t="shared" si="0"/>
        <v>-4</v>
      </c>
      <c r="H23" s="12">
        <f t="shared" si="1"/>
        <v>-21217.8</v>
      </c>
      <c r="I23" s="3" t="s">
        <v>57</v>
      </c>
      <c r="J23" s="3"/>
      <c r="K23" s="3" t="s">
        <v>86</v>
      </c>
    </row>
    <row r="24" spans="1:11" ht="14.25">
      <c r="A24" s="17" t="s">
        <v>58</v>
      </c>
      <c r="B24" s="12">
        <v>2404.8</v>
      </c>
      <c r="C24" s="13">
        <v>44620</v>
      </c>
      <c r="D24" s="13">
        <v>44616</v>
      </c>
      <c r="E24" s="13"/>
      <c r="F24" s="13"/>
      <c r="G24" s="1">
        <f t="shared" si="0"/>
        <v>-4</v>
      </c>
      <c r="H24" s="12">
        <f t="shared" si="1"/>
        <v>-9619.2</v>
      </c>
      <c r="I24" s="3" t="s">
        <v>59</v>
      </c>
      <c r="J24" s="3"/>
      <c r="K24" s="3" t="s">
        <v>55</v>
      </c>
    </row>
    <row r="25" spans="1:11" ht="14.25">
      <c r="A25" s="17" t="s">
        <v>60</v>
      </c>
      <c r="B25" s="12">
        <v>1389.44</v>
      </c>
      <c r="C25" s="13">
        <v>44620</v>
      </c>
      <c r="D25" s="13">
        <v>44616</v>
      </c>
      <c r="E25" s="13"/>
      <c r="F25" s="13"/>
      <c r="G25" s="1">
        <f t="shared" si="0"/>
        <v>-4</v>
      </c>
      <c r="H25" s="12">
        <f t="shared" si="1"/>
        <v>-5557.76</v>
      </c>
      <c r="I25" s="3" t="s">
        <v>30</v>
      </c>
      <c r="J25" s="3"/>
      <c r="K25" s="3" t="s">
        <v>49</v>
      </c>
    </row>
    <row r="26" spans="1:11" ht="14.25">
      <c r="A26" s="17" t="s">
        <v>61</v>
      </c>
      <c r="B26" s="12">
        <v>401.8</v>
      </c>
      <c r="C26" s="13">
        <v>44651</v>
      </c>
      <c r="D26" s="13">
        <v>44617</v>
      </c>
      <c r="E26" s="13"/>
      <c r="F26" s="13"/>
      <c r="G26" s="1">
        <f t="shared" si="0"/>
        <v>-34</v>
      </c>
      <c r="H26" s="12">
        <f t="shared" si="1"/>
        <v>-13661.2</v>
      </c>
      <c r="I26" s="3" t="s">
        <v>62</v>
      </c>
      <c r="J26" s="3"/>
      <c r="K26" s="3" t="s">
        <v>30</v>
      </c>
    </row>
    <row r="27" spans="1:11" ht="14.25">
      <c r="A27" s="17" t="s">
        <v>63</v>
      </c>
      <c r="B27" s="12">
        <v>1.5</v>
      </c>
      <c r="C27" s="13">
        <v>44620</v>
      </c>
      <c r="D27" s="13">
        <v>44617</v>
      </c>
      <c r="E27" s="13"/>
      <c r="F27" s="13"/>
      <c r="G27" s="1">
        <f t="shared" si="0"/>
        <v>-3</v>
      </c>
      <c r="H27" s="12">
        <f t="shared" si="1"/>
        <v>-4.5</v>
      </c>
      <c r="I27" s="3" t="s">
        <v>35</v>
      </c>
      <c r="J27" s="3"/>
      <c r="K27" s="3" t="s">
        <v>39</v>
      </c>
    </row>
    <row r="28" spans="1:11" ht="14.25">
      <c r="A28" s="17" t="s">
        <v>64</v>
      </c>
      <c r="B28" s="12">
        <v>111</v>
      </c>
      <c r="C28" s="13">
        <v>44620</v>
      </c>
      <c r="D28" s="13">
        <v>44617</v>
      </c>
      <c r="E28" s="13"/>
      <c r="F28" s="13"/>
      <c r="G28" s="1">
        <f t="shared" si="0"/>
        <v>-3</v>
      </c>
      <c r="H28" s="12">
        <f t="shared" si="1"/>
        <v>-333</v>
      </c>
      <c r="I28" s="3" t="s">
        <v>35</v>
      </c>
      <c r="J28" s="3"/>
      <c r="K28" s="3" t="s">
        <v>66</v>
      </c>
    </row>
    <row r="29" spans="1:11" ht="14.25">
      <c r="A29" s="17" t="s">
        <v>65</v>
      </c>
      <c r="B29" s="12">
        <v>816.65</v>
      </c>
      <c r="C29" s="13">
        <v>44620</v>
      </c>
      <c r="D29" s="13">
        <v>44617</v>
      </c>
      <c r="E29" s="13"/>
      <c r="F29" s="13"/>
      <c r="G29" s="1">
        <f t="shared" si="0"/>
        <v>-3</v>
      </c>
      <c r="H29" s="12">
        <f t="shared" si="1"/>
        <v>-2449.95</v>
      </c>
      <c r="I29" s="3" t="s">
        <v>66</v>
      </c>
      <c r="J29" s="3"/>
      <c r="K29" s="3" t="s">
        <v>81</v>
      </c>
    </row>
    <row r="30" spans="1:11" ht="14.25">
      <c r="A30" s="17" t="s">
        <v>67</v>
      </c>
      <c r="B30" s="12">
        <v>4098.36</v>
      </c>
      <c r="C30" s="13">
        <v>44620</v>
      </c>
      <c r="D30" s="13">
        <v>44617</v>
      </c>
      <c r="E30" s="13"/>
      <c r="F30" s="13"/>
      <c r="G30" s="1">
        <f t="shared" si="0"/>
        <v>-3</v>
      </c>
      <c r="H30" s="12">
        <f t="shared" si="1"/>
        <v>-12295.079999999998</v>
      </c>
      <c r="I30" s="3" t="s">
        <v>68</v>
      </c>
      <c r="J30" s="3"/>
      <c r="K30" s="3" t="s">
        <v>68</v>
      </c>
    </row>
    <row r="31" spans="1:11" ht="14.25">
      <c r="A31" s="17" t="s">
        <v>69</v>
      </c>
      <c r="B31" s="12">
        <v>870</v>
      </c>
      <c r="C31" s="13">
        <v>44620</v>
      </c>
      <c r="D31" s="13">
        <v>44617</v>
      </c>
      <c r="E31" s="13"/>
      <c r="F31" s="13"/>
      <c r="G31" s="1">
        <f t="shared" si="0"/>
        <v>-3</v>
      </c>
      <c r="H31" s="12">
        <f t="shared" si="1"/>
        <v>-2610</v>
      </c>
      <c r="I31" s="3" t="s">
        <v>70</v>
      </c>
      <c r="J31" s="3"/>
      <c r="K31" s="3" t="s">
        <v>34</v>
      </c>
    </row>
    <row r="32" spans="1:11" ht="14.25">
      <c r="A32" s="17" t="s">
        <v>71</v>
      </c>
      <c r="B32" s="12">
        <v>1684.48</v>
      </c>
      <c r="C32" s="13">
        <v>44620</v>
      </c>
      <c r="D32" s="13">
        <v>44617</v>
      </c>
      <c r="E32" s="13"/>
      <c r="F32" s="13"/>
      <c r="G32" s="1">
        <f t="shared" si="0"/>
        <v>-3</v>
      </c>
      <c r="H32" s="12">
        <f t="shared" si="1"/>
        <v>-5053.4400000000005</v>
      </c>
      <c r="I32" s="3" t="s">
        <v>23</v>
      </c>
      <c r="J32" s="3"/>
      <c r="K32" s="3"/>
    </row>
    <row r="33" spans="1:11" ht="14.25">
      <c r="A33" s="17" t="s">
        <v>72</v>
      </c>
      <c r="B33" s="12">
        <v>1825</v>
      </c>
      <c r="C33" s="13">
        <v>44620</v>
      </c>
      <c r="D33" s="13">
        <v>44617</v>
      </c>
      <c r="E33" s="13"/>
      <c r="F33" s="13"/>
      <c r="G33" s="1">
        <f t="shared" si="0"/>
        <v>-3</v>
      </c>
      <c r="H33" s="12">
        <f t="shared" si="1"/>
        <v>-5475</v>
      </c>
      <c r="I33" s="3" t="s">
        <v>73</v>
      </c>
      <c r="J33" s="3"/>
      <c r="K33" s="3"/>
    </row>
    <row r="34" spans="1:11" ht="14.25">
      <c r="A34" s="17" t="s">
        <v>74</v>
      </c>
      <c r="B34" s="12">
        <v>17.84</v>
      </c>
      <c r="C34" s="13">
        <v>44651</v>
      </c>
      <c r="D34" s="13">
        <v>44622</v>
      </c>
      <c r="E34" s="13"/>
      <c r="F34" s="13"/>
      <c r="G34" s="1">
        <f t="shared" si="0"/>
        <v>-29</v>
      </c>
      <c r="H34" s="12">
        <f t="shared" si="1"/>
        <v>-517.36</v>
      </c>
      <c r="I34" s="3" t="s">
        <v>62</v>
      </c>
      <c r="J34" s="3"/>
      <c r="K34" s="3"/>
    </row>
    <row r="35" spans="1:11" ht="14.25">
      <c r="A35" s="17" t="s">
        <v>75</v>
      </c>
      <c r="B35" s="12">
        <v>1560</v>
      </c>
      <c r="C35" s="13">
        <v>44651</v>
      </c>
      <c r="D35" s="13">
        <v>44627</v>
      </c>
      <c r="E35" s="13"/>
      <c r="F35" s="13"/>
      <c r="G35" s="1">
        <f t="shared" si="0"/>
        <v>-24</v>
      </c>
      <c r="H35" s="12">
        <f t="shared" si="1"/>
        <v>-37440</v>
      </c>
      <c r="I35" s="3" t="s">
        <v>53</v>
      </c>
      <c r="J35" s="3"/>
      <c r="K35" s="3"/>
    </row>
    <row r="36" spans="1:11" ht="14.25">
      <c r="A36" s="17" t="s">
        <v>76</v>
      </c>
      <c r="B36" s="12">
        <v>2169.95</v>
      </c>
      <c r="C36" s="13">
        <v>44620</v>
      </c>
      <c r="D36" s="13">
        <v>44629</v>
      </c>
      <c r="E36" s="13"/>
      <c r="F36" s="13"/>
      <c r="G36" s="1">
        <f t="shared" si="0"/>
        <v>9</v>
      </c>
      <c r="H36" s="12">
        <f t="shared" si="1"/>
        <v>19529.55</v>
      </c>
      <c r="I36" s="3" t="s">
        <v>66</v>
      </c>
      <c r="J36" s="3"/>
      <c r="K36" s="3"/>
    </row>
    <row r="37" spans="1:11" ht="14.25">
      <c r="A37" s="17" t="s">
        <v>77</v>
      </c>
      <c r="B37" s="12">
        <v>90</v>
      </c>
      <c r="C37" s="13">
        <v>44651</v>
      </c>
      <c r="D37" s="13">
        <v>44650</v>
      </c>
      <c r="E37" s="13"/>
      <c r="F37" s="13"/>
      <c r="G37" s="1">
        <f t="shared" si="0"/>
        <v>-1</v>
      </c>
      <c r="H37" s="12">
        <f t="shared" si="1"/>
        <v>-90</v>
      </c>
      <c r="I37" s="3" t="s">
        <v>78</v>
      </c>
      <c r="J37" s="3"/>
      <c r="K37" s="3"/>
    </row>
    <row r="38" spans="1:11" ht="14.25">
      <c r="A38" s="17" t="s">
        <v>79</v>
      </c>
      <c r="B38" s="12">
        <v>1560</v>
      </c>
      <c r="C38" s="13">
        <v>44681</v>
      </c>
      <c r="D38" s="13">
        <v>44650</v>
      </c>
      <c r="E38" s="13"/>
      <c r="F38" s="13"/>
      <c r="G38" s="1">
        <f t="shared" si="0"/>
        <v>-31</v>
      </c>
      <c r="H38" s="12">
        <f t="shared" si="1"/>
        <v>-48360</v>
      </c>
      <c r="I38" s="3" t="s">
        <v>53</v>
      </c>
      <c r="J38" s="3"/>
      <c r="K38" s="3"/>
    </row>
    <row r="39" spans="1:11" ht="14.25">
      <c r="A39" s="17" t="s">
        <v>80</v>
      </c>
      <c r="B39" s="12">
        <v>2000</v>
      </c>
      <c r="C39" s="13">
        <v>44651</v>
      </c>
      <c r="D39" s="13">
        <v>44650</v>
      </c>
      <c r="E39" s="13"/>
      <c r="F39" s="13"/>
      <c r="G39" s="1">
        <f t="shared" si="0"/>
        <v>-1</v>
      </c>
      <c r="H39" s="12">
        <f t="shared" si="1"/>
        <v>-2000</v>
      </c>
      <c r="I39" s="3" t="s">
        <v>81</v>
      </c>
      <c r="J39" s="3"/>
      <c r="K39" s="3"/>
    </row>
    <row r="40" spans="1:11" ht="14.25">
      <c r="A40" s="17" t="s">
        <v>82</v>
      </c>
      <c r="B40" s="12">
        <v>3333.34</v>
      </c>
      <c r="C40" s="13">
        <v>44651</v>
      </c>
      <c r="D40" s="13">
        <v>44650</v>
      </c>
      <c r="E40" s="13"/>
      <c r="F40" s="13"/>
      <c r="G40" s="1">
        <f t="shared" si="0"/>
        <v>-1</v>
      </c>
      <c r="H40" s="12">
        <f t="shared" si="1"/>
        <v>-3333.34</v>
      </c>
      <c r="I40" s="3" t="s">
        <v>26</v>
      </c>
      <c r="J40" s="3"/>
      <c r="K40" s="3"/>
    </row>
    <row r="41" spans="1:11" ht="14.25">
      <c r="A41" s="17" t="s">
        <v>83</v>
      </c>
      <c r="B41" s="12">
        <v>442</v>
      </c>
      <c r="C41" s="13">
        <v>44651</v>
      </c>
      <c r="D41" s="13">
        <v>44650</v>
      </c>
      <c r="E41" s="13"/>
      <c r="F41" s="13"/>
      <c r="G41" s="1">
        <f t="shared" si="0"/>
        <v>-1</v>
      </c>
      <c r="H41" s="12">
        <f t="shared" si="1"/>
        <v>-442</v>
      </c>
      <c r="I41" s="3" t="s">
        <v>84</v>
      </c>
      <c r="J41" s="3"/>
      <c r="K41" s="3"/>
    </row>
    <row r="42" spans="1:11" ht="14.25">
      <c r="A42" s="17" t="s">
        <v>85</v>
      </c>
      <c r="B42" s="12">
        <v>612.42</v>
      </c>
      <c r="C42" s="13">
        <v>44651</v>
      </c>
      <c r="D42" s="13">
        <v>44650</v>
      </c>
      <c r="E42" s="13"/>
      <c r="F42" s="13"/>
      <c r="G42" s="1">
        <f t="shared" si="0"/>
        <v>-1</v>
      </c>
      <c r="H42" s="12">
        <f t="shared" si="1"/>
        <v>-612.42</v>
      </c>
      <c r="I42" s="3" t="s">
        <v>86</v>
      </c>
      <c r="J42" s="3"/>
      <c r="K42" s="3"/>
    </row>
    <row r="43" spans="1:11" ht="14.25">
      <c r="A43" s="17" t="s">
        <v>87</v>
      </c>
      <c r="B43" s="12">
        <v>1972</v>
      </c>
      <c r="C43" s="13">
        <v>44651</v>
      </c>
      <c r="D43" s="13">
        <v>44650</v>
      </c>
      <c r="E43" s="13"/>
      <c r="F43" s="13"/>
      <c r="G43" s="1">
        <f t="shared" si="0"/>
        <v>-1</v>
      </c>
      <c r="H43" s="12">
        <f t="shared" si="1"/>
        <v>-1972</v>
      </c>
      <c r="I43" s="3" t="s">
        <v>70</v>
      </c>
      <c r="J43" s="3"/>
      <c r="K43" s="3"/>
    </row>
    <row r="44" spans="1:11" ht="14.25">
      <c r="A44" s="17" t="s">
        <v>88</v>
      </c>
      <c r="B44" s="12">
        <v>1901.62</v>
      </c>
      <c r="C44" s="13">
        <v>44651</v>
      </c>
      <c r="D44" s="13">
        <v>44650</v>
      </c>
      <c r="E44" s="13"/>
      <c r="F44" s="13"/>
      <c r="G44" s="1">
        <f t="shared" si="0"/>
        <v>-1</v>
      </c>
      <c r="H44" s="12">
        <f t="shared" si="1"/>
        <v>-1901.62</v>
      </c>
      <c r="I44" s="3" t="s">
        <v>23</v>
      </c>
      <c r="J44" s="3"/>
      <c r="K44" s="3"/>
    </row>
    <row r="45" spans="1:11" ht="14.25">
      <c r="A45" s="17" t="s">
        <v>89</v>
      </c>
      <c r="B45" s="12">
        <v>683.05</v>
      </c>
      <c r="C45" s="13">
        <v>44651</v>
      </c>
      <c r="D45" s="13">
        <v>44650</v>
      </c>
      <c r="E45" s="13"/>
      <c r="F45" s="13"/>
      <c r="G45" s="1">
        <f t="shared" si="0"/>
        <v>-1</v>
      </c>
      <c r="H45" s="12">
        <f t="shared" si="1"/>
        <v>-683.05</v>
      </c>
      <c r="I45" s="3" t="s">
        <v>90</v>
      </c>
      <c r="J45" s="3"/>
      <c r="K45" s="3"/>
    </row>
    <row r="46" spans="1:11" ht="14.25">
      <c r="A46" s="17" t="s">
        <v>91</v>
      </c>
      <c r="B46" s="12">
        <v>8400</v>
      </c>
      <c r="C46" s="13">
        <v>44651</v>
      </c>
      <c r="D46" s="13">
        <v>44650</v>
      </c>
      <c r="E46" s="13"/>
      <c r="F46" s="13"/>
      <c r="G46" s="1">
        <f t="shared" si="0"/>
        <v>-1</v>
      </c>
      <c r="H46" s="12">
        <f t="shared" si="1"/>
        <v>-8400</v>
      </c>
      <c r="I46" s="3" t="s">
        <v>92</v>
      </c>
      <c r="J46" s="3"/>
      <c r="K46" s="3"/>
    </row>
    <row r="47" spans="1:11" ht="14.25">
      <c r="A47" s="17" t="s">
        <v>93</v>
      </c>
      <c r="B47" s="12">
        <v>1389.44</v>
      </c>
      <c r="C47" s="13">
        <v>44651</v>
      </c>
      <c r="D47" s="13">
        <v>44650</v>
      </c>
      <c r="E47" s="13"/>
      <c r="F47" s="13"/>
      <c r="G47" s="1">
        <f t="shared" si="0"/>
        <v>-1</v>
      </c>
      <c r="H47" s="12">
        <f t="shared" si="1"/>
        <v>-1389.44</v>
      </c>
      <c r="I47" s="3" t="s">
        <v>30</v>
      </c>
      <c r="J47" s="3"/>
      <c r="K47" s="3"/>
    </row>
    <row r="48" spans="1:11" ht="14.25">
      <c r="A48" s="17"/>
      <c r="B48" s="12"/>
      <c r="C48" s="13"/>
      <c r="D48" s="13"/>
      <c r="E48" s="13"/>
      <c r="F48" s="13"/>
      <c r="G48" s="1">
        <f aca="true" t="shared" si="2" ref="G48:G100">D48-C48-(F48-E48)</f>
        <v>0</v>
      </c>
      <c r="H48" s="12">
        <f aca="true" t="shared" si="3" ref="H48:H100">B48*G48</f>
        <v>0</v>
      </c>
      <c r="I48" s="3"/>
      <c r="J48" s="3"/>
      <c r="K48" s="3"/>
    </row>
    <row r="49" spans="1:11" ht="14.25">
      <c r="A49" s="17"/>
      <c r="B49" s="12"/>
      <c r="C49" s="13"/>
      <c r="D49" s="13"/>
      <c r="E49" s="13"/>
      <c r="F49" s="13"/>
      <c r="G49" s="1">
        <f t="shared" si="2"/>
        <v>0</v>
      </c>
      <c r="H49" s="12">
        <f t="shared" si="3"/>
        <v>0</v>
      </c>
      <c r="I49" s="3"/>
      <c r="J49" s="3"/>
      <c r="K49" s="3"/>
    </row>
    <row r="50" spans="1:11" ht="14.25">
      <c r="A50" s="17"/>
      <c r="B50" s="12"/>
      <c r="C50" s="13"/>
      <c r="D50" s="13"/>
      <c r="E50" s="13"/>
      <c r="F50" s="13"/>
      <c r="G50" s="1">
        <f t="shared" si="2"/>
        <v>0</v>
      </c>
      <c r="H50" s="12">
        <f t="shared" si="3"/>
        <v>0</v>
      </c>
      <c r="I50" s="3"/>
      <c r="J50" s="3"/>
      <c r="K50" s="3"/>
    </row>
    <row r="51" spans="1:8" ht="14.25">
      <c r="A51" s="17"/>
      <c r="B51" s="12"/>
      <c r="C51" s="13"/>
      <c r="D51" s="13"/>
      <c r="E51" s="13"/>
      <c r="F51" s="13"/>
      <c r="G51" s="1">
        <f t="shared" si="2"/>
        <v>0</v>
      </c>
      <c r="H51" s="12">
        <f t="shared" si="3"/>
        <v>0</v>
      </c>
    </row>
    <row r="52" spans="1:8" ht="14.25">
      <c r="A52" s="17"/>
      <c r="B52" s="12"/>
      <c r="C52" s="13"/>
      <c r="D52" s="13"/>
      <c r="E52" s="13"/>
      <c r="F52" s="13"/>
      <c r="G52" s="1">
        <f t="shared" si="2"/>
        <v>0</v>
      </c>
      <c r="H52" s="12">
        <f t="shared" si="3"/>
        <v>0</v>
      </c>
    </row>
    <row r="53" spans="1:8" ht="14.25">
      <c r="A53" s="17"/>
      <c r="B53" s="12"/>
      <c r="C53" s="13"/>
      <c r="D53" s="13"/>
      <c r="E53" s="13"/>
      <c r="F53" s="13"/>
      <c r="G53" s="1">
        <f t="shared" si="2"/>
        <v>0</v>
      </c>
      <c r="H53" s="12">
        <f t="shared" si="3"/>
        <v>0</v>
      </c>
    </row>
    <row r="54" spans="1:8" ht="14.25">
      <c r="A54" s="17"/>
      <c r="B54" s="12"/>
      <c r="C54" s="13"/>
      <c r="D54" s="13"/>
      <c r="E54" s="13"/>
      <c r="F54" s="13"/>
      <c r="G54" s="1">
        <f t="shared" si="2"/>
        <v>0</v>
      </c>
      <c r="H54" s="12">
        <f t="shared" si="3"/>
        <v>0</v>
      </c>
    </row>
    <row r="55" spans="1:8" ht="14.25">
      <c r="A55" s="17"/>
      <c r="B55" s="12"/>
      <c r="C55" s="13"/>
      <c r="D55" s="13"/>
      <c r="E55" s="13"/>
      <c r="F55" s="13"/>
      <c r="G55" s="1">
        <f t="shared" si="2"/>
        <v>0</v>
      </c>
      <c r="H55" s="12">
        <f t="shared" si="3"/>
        <v>0</v>
      </c>
    </row>
    <row r="56" spans="1:8" ht="14.25">
      <c r="A56" s="17"/>
      <c r="B56" s="12"/>
      <c r="C56" s="13"/>
      <c r="D56" s="13"/>
      <c r="E56" s="13"/>
      <c r="F56" s="13"/>
      <c r="G56" s="1">
        <f t="shared" si="2"/>
        <v>0</v>
      </c>
      <c r="H56" s="12">
        <f t="shared" si="3"/>
        <v>0</v>
      </c>
    </row>
    <row r="57" spans="1:8" ht="14.25">
      <c r="A57" s="17"/>
      <c r="B57" s="12"/>
      <c r="C57" s="13"/>
      <c r="D57" s="13"/>
      <c r="E57" s="13"/>
      <c r="F57" s="13"/>
      <c r="G57" s="1">
        <f t="shared" si="2"/>
        <v>0</v>
      </c>
      <c r="H57" s="12">
        <f t="shared" si="3"/>
        <v>0</v>
      </c>
    </row>
    <row r="58" spans="1:8" ht="14.25">
      <c r="A58" s="17"/>
      <c r="B58" s="12"/>
      <c r="C58" s="13"/>
      <c r="D58" s="13"/>
      <c r="E58" s="13"/>
      <c r="F58" s="13"/>
      <c r="G58" s="1">
        <f t="shared" si="2"/>
        <v>0</v>
      </c>
      <c r="H58" s="12">
        <f t="shared" si="3"/>
        <v>0</v>
      </c>
    </row>
    <row r="59" spans="1:8" ht="14.25">
      <c r="A59" s="17"/>
      <c r="B59" s="12"/>
      <c r="C59" s="13"/>
      <c r="D59" s="13"/>
      <c r="E59" s="13"/>
      <c r="F59" s="13"/>
      <c r="G59" s="1">
        <f t="shared" si="2"/>
        <v>0</v>
      </c>
      <c r="H59" s="12">
        <f t="shared" si="3"/>
        <v>0</v>
      </c>
    </row>
    <row r="60" spans="1:8" ht="14.25">
      <c r="A60" s="17"/>
      <c r="B60" s="12"/>
      <c r="C60" s="13"/>
      <c r="D60" s="13"/>
      <c r="E60" s="13"/>
      <c r="F60" s="13"/>
      <c r="G60" s="1">
        <f t="shared" si="2"/>
        <v>0</v>
      </c>
      <c r="H60" s="12">
        <f t="shared" si="3"/>
        <v>0</v>
      </c>
    </row>
    <row r="61" spans="1:8" ht="14.25">
      <c r="A61" s="17"/>
      <c r="B61" s="12"/>
      <c r="C61" s="13"/>
      <c r="D61" s="13"/>
      <c r="E61" s="13"/>
      <c r="F61" s="13"/>
      <c r="G61" s="1">
        <f t="shared" si="2"/>
        <v>0</v>
      </c>
      <c r="H61" s="12">
        <f t="shared" si="3"/>
        <v>0</v>
      </c>
    </row>
    <row r="62" spans="1:8" ht="14.25">
      <c r="A62" s="17"/>
      <c r="B62" s="12"/>
      <c r="C62" s="13"/>
      <c r="D62" s="13"/>
      <c r="E62" s="13"/>
      <c r="F62" s="13"/>
      <c r="G62" s="1">
        <f t="shared" si="2"/>
        <v>0</v>
      </c>
      <c r="H62" s="12">
        <f t="shared" si="3"/>
        <v>0</v>
      </c>
    </row>
    <row r="63" spans="1:8" ht="14.25">
      <c r="A63" s="17"/>
      <c r="B63" s="12"/>
      <c r="C63" s="13"/>
      <c r="D63" s="13"/>
      <c r="E63" s="13"/>
      <c r="F63" s="13"/>
      <c r="G63" s="1">
        <f t="shared" si="2"/>
        <v>0</v>
      </c>
      <c r="H63" s="12">
        <f t="shared" si="3"/>
        <v>0</v>
      </c>
    </row>
    <row r="64" spans="1:8" ht="14.25">
      <c r="A64" s="17"/>
      <c r="B64" s="12"/>
      <c r="C64" s="13"/>
      <c r="D64" s="13"/>
      <c r="E64" s="13"/>
      <c r="F64" s="13"/>
      <c r="G64" s="1">
        <f t="shared" si="2"/>
        <v>0</v>
      </c>
      <c r="H64" s="12">
        <f t="shared" si="3"/>
        <v>0</v>
      </c>
    </row>
    <row r="65" spans="1:8" ht="14.25">
      <c r="A65" s="17"/>
      <c r="B65" s="12"/>
      <c r="C65" s="13"/>
      <c r="D65" s="13"/>
      <c r="E65" s="13"/>
      <c r="F65" s="13"/>
      <c r="G65" s="1">
        <f t="shared" si="2"/>
        <v>0</v>
      </c>
      <c r="H65" s="12">
        <f t="shared" si="3"/>
        <v>0</v>
      </c>
    </row>
    <row r="66" spans="1:8" ht="14.25">
      <c r="A66" s="17"/>
      <c r="B66" s="12"/>
      <c r="C66" s="13"/>
      <c r="D66" s="13"/>
      <c r="E66" s="13"/>
      <c r="F66" s="13"/>
      <c r="G66" s="1">
        <f t="shared" si="2"/>
        <v>0</v>
      </c>
      <c r="H66" s="12">
        <f t="shared" si="3"/>
        <v>0</v>
      </c>
    </row>
    <row r="67" spans="1:8" ht="14.25">
      <c r="A67" s="17"/>
      <c r="B67" s="12"/>
      <c r="C67" s="13"/>
      <c r="D67" s="13"/>
      <c r="E67" s="13"/>
      <c r="F67" s="13"/>
      <c r="G67" s="1">
        <f t="shared" si="2"/>
        <v>0</v>
      </c>
      <c r="H67" s="12">
        <f t="shared" si="3"/>
        <v>0</v>
      </c>
    </row>
    <row r="68" spans="1:8" ht="14.25">
      <c r="A68" s="17"/>
      <c r="B68" s="12"/>
      <c r="C68" s="13"/>
      <c r="D68" s="13"/>
      <c r="E68" s="13"/>
      <c r="F68" s="13"/>
      <c r="G68" s="1">
        <f t="shared" si="2"/>
        <v>0</v>
      </c>
      <c r="H68" s="12">
        <f t="shared" si="3"/>
        <v>0</v>
      </c>
    </row>
    <row r="69" spans="1:8" ht="14.25">
      <c r="A69" s="17"/>
      <c r="B69" s="12"/>
      <c r="C69" s="13"/>
      <c r="D69" s="13"/>
      <c r="E69" s="13"/>
      <c r="F69" s="13"/>
      <c r="G69" s="1">
        <f t="shared" si="2"/>
        <v>0</v>
      </c>
      <c r="H69" s="12">
        <f t="shared" si="3"/>
        <v>0</v>
      </c>
    </row>
    <row r="70" spans="1:8" ht="14.25">
      <c r="A70" s="17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ht="14.25">
      <c r="A71" s="17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ht="14.25">
      <c r="A72" s="17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ht="14.25">
      <c r="A73" s="17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ht="14.25">
      <c r="A74" s="17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ht="14.25">
      <c r="A75" s="17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ht="14.25">
      <c r="A76" s="17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ht="14.25">
      <c r="A77" s="17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ht="14.25">
      <c r="A78" s="17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ht="14.25">
      <c r="A79" s="17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ht="14.25">
      <c r="A80" s="17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ht="14.25">
      <c r="A81" s="17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ht="14.25">
      <c r="A82" s="17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ht="14.25">
      <c r="A83" s="17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ht="14.25">
      <c r="A84" s="17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ht="14.25">
      <c r="A85" s="17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ht="14.25">
      <c r="A86" s="17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ht="14.25">
      <c r="A87" s="17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ht="14.25">
      <c r="A88" s="17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ht="14.25">
      <c r="A89" s="17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ht="14.25">
      <c r="A90" s="17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4.25">
      <c r="A91" s="17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4.25">
      <c r="A92" s="17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4.25">
      <c r="A93" s="17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4.25">
      <c r="A94" s="17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4.25">
      <c r="A95" s="17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4.25">
      <c r="A96" s="17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4.25">
      <c r="A97" s="17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4.25">
      <c r="A98" s="17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4.25">
      <c r="A99" s="17"/>
      <c r="B99" s="12"/>
      <c r="C99" s="14"/>
      <c r="D99" s="14"/>
      <c r="E99" s="13"/>
      <c r="F99" s="13"/>
      <c r="G99" s="1">
        <f t="shared" si="2"/>
        <v>0</v>
      </c>
      <c r="H99" s="12">
        <f t="shared" si="3"/>
        <v>0</v>
      </c>
    </row>
    <row r="100" spans="1:8" ht="14.25">
      <c r="A100" s="17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4.25">
      <c r="A101" s="17"/>
      <c r="B101" s="12"/>
      <c r="C101" s="13"/>
      <c r="D101" s="13"/>
      <c r="E101" s="13"/>
      <c r="F101" s="13"/>
      <c r="G101" s="1">
        <f aca="true" t="shared" si="4" ref="G101:G107">D101-C101-(F101-E101)</f>
        <v>0</v>
      </c>
      <c r="H101" s="12">
        <f aca="true" t="shared" si="5" ref="H101:H164">B101*G101</f>
        <v>0</v>
      </c>
    </row>
    <row r="102" spans="1:8" ht="14.25">
      <c r="A102" s="17"/>
      <c r="B102" s="12"/>
      <c r="C102" s="13"/>
      <c r="D102" s="13"/>
      <c r="E102" s="13"/>
      <c r="F102" s="13"/>
      <c r="G102" s="1">
        <f t="shared" si="4"/>
        <v>0</v>
      </c>
      <c r="H102" s="12">
        <f t="shared" si="5"/>
        <v>0</v>
      </c>
    </row>
    <row r="103" spans="1:8" ht="14.25">
      <c r="A103" s="17"/>
      <c r="B103" s="12"/>
      <c r="C103" s="14"/>
      <c r="D103" s="14"/>
      <c r="E103" s="13"/>
      <c r="F103" s="13"/>
      <c r="G103" s="1">
        <f t="shared" si="4"/>
        <v>0</v>
      </c>
      <c r="H103" s="12">
        <f t="shared" si="5"/>
        <v>0</v>
      </c>
    </row>
    <row r="104" spans="1:8" ht="14.25">
      <c r="A104" s="17"/>
      <c r="B104" s="12"/>
      <c r="C104" s="13"/>
      <c r="D104" s="13"/>
      <c r="E104" s="13"/>
      <c r="F104" s="13"/>
      <c r="G104" s="1">
        <f t="shared" si="4"/>
        <v>0</v>
      </c>
      <c r="H104" s="12">
        <f t="shared" si="5"/>
        <v>0</v>
      </c>
    </row>
    <row r="105" spans="1:8" ht="14.25">
      <c r="A105" s="17"/>
      <c r="B105" s="12"/>
      <c r="C105" s="13"/>
      <c r="D105" s="13"/>
      <c r="E105" s="13"/>
      <c r="F105" s="13"/>
      <c r="G105" s="1">
        <f t="shared" si="4"/>
        <v>0</v>
      </c>
      <c r="H105" s="12">
        <f t="shared" si="5"/>
        <v>0</v>
      </c>
    </row>
    <row r="106" spans="1:8" ht="14.25">
      <c r="A106" s="17"/>
      <c r="B106" s="12"/>
      <c r="C106" s="13"/>
      <c r="D106" s="13"/>
      <c r="E106" s="13"/>
      <c r="F106" s="13"/>
      <c r="G106" s="1">
        <f t="shared" si="4"/>
        <v>0</v>
      </c>
      <c r="H106" s="12">
        <f t="shared" si="5"/>
        <v>0</v>
      </c>
    </row>
    <row r="107" spans="1:8" ht="14.25">
      <c r="A107" s="17"/>
      <c r="B107" s="12"/>
      <c r="C107" s="14"/>
      <c r="D107" s="14"/>
      <c r="E107" s="13"/>
      <c r="F107" s="13"/>
      <c r="G107" s="1">
        <f t="shared" si="4"/>
        <v>0</v>
      </c>
      <c r="H107" s="12">
        <f t="shared" si="5"/>
        <v>0</v>
      </c>
    </row>
    <row r="108" spans="1:8" ht="14.25">
      <c r="A108" s="17"/>
      <c r="B108" s="12"/>
      <c r="C108" s="14"/>
      <c r="D108" s="14"/>
      <c r="E108" s="13"/>
      <c r="F108" s="13"/>
      <c r="G108" s="1">
        <f aca="true" t="shared" si="6" ref="G108:G157">D108-C108-(F108-E108)</f>
        <v>0</v>
      </c>
      <c r="H108" s="12">
        <f t="shared" si="5"/>
        <v>0</v>
      </c>
    </row>
    <row r="109" spans="1:8" ht="14.25">
      <c r="A109" s="17"/>
      <c r="B109" s="12"/>
      <c r="C109" s="14"/>
      <c r="D109" s="14"/>
      <c r="E109" s="13"/>
      <c r="F109" s="13"/>
      <c r="G109" s="1">
        <f t="shared" si="6"/>
        <v>0</v>
      </c>
      <c r="H109" s="12">
        <f t="shared" si="5"/>
        <v>0</v>
      </c>
    </row>
    <row r="110" spans="1:8" ht="14.25">
      <c r="A110" s="17"/>
      <c r="B110" s="12"/>
      <c r="C110" s="14"/>
      <c r="D110" s="14"/>
      <c r="E110" s="13"/>
      <c r="F110" s="13"/>
      <c r="G110" s="1">
        <f t="shared" si="6"/>
        <v>0</v>
      </c>
      <c r="H110" s="12">
        <f t="shared" si="5"/>
        <v>0</v>
      </c>
    </row>
    <row r="111" spans="1:8" ht="14.25">
      <c r="A111" s="17"/>
      <c r="B111" s="12"/>
      <c r="C111" s="14"/>
      <c r="D111" s="14"/>
      <c r="E111" s="13"/>
      <c r="F111" s="13"/>
      <c r="G111" s="1">
        <f t="shared" si="6"/>
        <v>0</v>
      </c>
      <c r="H111" s="12">
        <f t="shared" si="5"/>
        <v>0</v>
      </c>
    </row>
    <row r="112" spans="1:8" ht="14.25">
      <c r="A112" s="17"/>
      <c r="B112" s="12"/>
      <c r="C112" s="14"/>
      <c r="D112" s="14"/>
      <c r="E112" s="13"/>
      <c r="F112" s="13"/>
      <c r="G112" s="1">
        <f t="shared" si="6"/>
        <v>0</v>
      </c>
      <c r="H112" s="12">
        <f t="shared" si="5"/>
        <v>0</v>
      </c>
    </row>
    <row r="113" spans="1:8" ht="14.25">
      <c r="A113" s="17"/>
      <c r="B113" s="12"/>
      <c r="C113" s="14"/>
      <c r="D113" s="14"/>
      <c r="E113" s="13"/>
      <c r="F113" s="13"/>
      <c r="G113" s="1">
        <f t="shared" si="6"/>
        <v>0</v>
      </c>
      <c r="H113" s="12">
        <f t="shared" si="5"/>
        <v>0</v>
      </c>
    </row>
    <row r="114" spans="1:8" ht="14.25">
      <c r="A114" s="17"/>
      <c r="B114" s="12"/>
      <c r="C114" s="14"/>
      <c r="D114" s="14"/>
      <c r="E114" s="13"/>
      <c r="F114" s="13"/>
      <c r="G114" s="1">
        <f t="shared" si="6"/>
        <v>0</v>
      </c>
      <c r="H114" s="12">
        <f t="shared" si="5"/>
        <v>0</v>
      </c>
    </row>
    <row r="115" spans="1:8" ht="14.25">
      <c r="A115" s="17"/>
      <c r="B115" s="12"/>
      <c r="C115" s="14"/>
      <c r="D115" s="14"/>
      <c r="E115" s="13"/>
      <c r="F115" s="13"/>
      <c r="G115" s="1">
        <f t="shared" si="6"/>
        <v>0</v>
      </c>
      <c r="H115" s="12">
        <f t="shared" si="5"/>
        <v>0</v>
      </c>
    </row>
    <row r="116" spans="1:8" ht="14.25">
      <c r="A116" s="17"/>
      <c r="B116" s="12"/>
      <c r="C116" s="14"/>
      <c r="D116" s="14"/>
      <c r="E116" s="13"/>
      <c r="F116" s="13"/>
      <c r="G116" s="1">
        <f t="shared" si="6"/>
        <v>0</v>
      </c>
      <c r="H116" s="12">
        <f t="shared" si="5"/>
        <v>0</v>
      </c>
    </row>
    <row r="117" spans="1:8" ht="14.25">
      <c r="A117" s="17"/>
      <c r="B117" s="12"/>
      <c r="C117" s="14"/>
      <c r="D117" s="14"/>
      <c r="E117" s="13"/>
      <c r="F117" s="13"/>
      <c r="G117" s="1">
        <f t="shared" si="6"/>
        <v>0</v>
      </c>
      <c r="H117" s="12">
        <f t="shared" si="5"/>
        <v>0</v>
      </c>
    </row>
    <row r="118" spans="1:8" ht="14.25">
      <c r="A118" s="17"/>
      <c r="B118" s="12"/>
      <c r="C118" s="14"/>
      <c r="D118" s="14"/>
      <c r="E118" s="13"/>
      <c r="F118" s="13"/>
      <c r="G118" s="1">
        <f t="shared" si="6"/>
        <v>0</v>
      </c>
      <c r="H118" s="12">
        <f t="shared" si="5"/>
        <v>0</v>
      </c>
    </row>
    <row r="119" spans="1:8" ht="14.25">
      <c r="A119" s="17"/>
      <c r="B119" s="12"/>
      <c r="C119" s="14"/>
      <c r="D119" s="14"/>
      <c r="E119" s="13"/>
      <c r="F119" s="13"/>
      <c r="G119" s="1">
        <f t="shared" si="6"/>
        <v>0</v>
      </c>
      <c r="H119" s="12">
        <f t="shared" si="5"/>
        <v>0</v>
      </c>
    </row>
    <row r="120" spans="1:8" ht="14.25">
      <c r="A120" s="17"/>
      <c r="B120" s="12"/>
      <c r="C120" s="14"/>
      <c r="D120" s="14"/>
      <c r="E120" s="13"/>
      <c r="F120" s="13"/>
      <c r="G120" s="1">
        <f t="shared" si="6"/>
        <v>0</v>
      </c>
      <c r="H120" s="12">
        <f t="shared" si="5"/>
        <v>0</v>
      </c>
    </row>
    <row r="121" spans="1:8" ht="14.25">
      <c r="A121" s="17"/>
      <c r="B121" s="12"/>
      <c r="C121" s="14"/>
      <c r="D121" s="14"/>
      <c r="E121" s="13"/>
      <c r="F121" s="13"/>
      <c r="G121" s="1">
        <f t="shared" si="6"/>
        <v>0</v>
      </c>
      <c r="H121" s="12">
        <f t="shared" si="5"/>
        <v>0</v>
      </c>
    </row>
    <row r="122" spans="1:8" ht="14.25">
      <c r="A122" s="17"/>
      <c r="B122" s="12"/>
      <c r="C122" s="14"/>
      <c r="D122" s="14"/>
      <c r="E122" s="13"/>
      <c r="F122" s="13"/>
      <c r="G122" s="1">
        <f t="shared" si="6"/>
        <v>0</v>
      </c>
      <c r="H122" s="12">
        <f t="shared" si="5"/>
        <v>0</v>
      </c>
    </row>
    <row r="123" spans="1:8" ht="14.25">
      <c r="A123" s="17"/>
      <c r="B123" s="12"/>
      <c r="C123" s="14"/>
      <c r="D123" s="14"/>
      <c r="E123" s="13"/>
      <c r="F123" s="13"/>
      <c r="G123" s="1">
        <f t="shared" si="6"/>
        <v>0</v>
      </c>
      <c r="H123" s="12">
        <f t="shared" si="5"/>
        <v>0</v>
      </c>
    </row>
    <row r="124" spans="1:8" ht="14.25">
      <c r="A124" s="17"/>
      <c r="B124" s="12"/>
      <c r="C124" s="14"/>
      <c r="D124" s="14"/>
      <c r="E124" s="13"/>
      <c r="F124" s="13"/>
      <c r="G124" s="1">
        <f t="shared" si="6"/>
        <v>0</v>
      </c>
      <c r="H124" s="12">
        <f t="shared" si="5"/>
        <v>0</v>
      </c>
    </row>
    <row r="125" spans="1:8" ht="14.25">
      <c r="A125" s="17"/>
      <c r="B125" s="12"/>
      <c r="C125" s="14"/>
      <c r="D125" s="14"/>
      <c r="E125" s="13"/>
      <c r="F125" s="13"/>
      <c r="G125" s="1">
        <f t="shared" si="6"/>
        <v>0</v>
      </c>
      <c r="H125" s="12">
        <f t="shared" si="5"/>
        <v>0</v>
      </c>
    </row>
    <row r="126" spans="1:8" ht="14.25">
      <c r="A126" s="17"/>
      <c r="B126" s="12"/>
      <c r="C126" s="14"/>
      <c r="D126" s="14"/>
      <c r="E126" s="13"/>
      <c r="F126" s="13"/>
      <c r="G126" s="1">
        <f t="shared" si="6"/>
        <v>0</v>
      </c>
      <c r="H126" s="12">
        <f t="shared" si="5"/>
        <v>0</v>
      </c>
    </row>
    <row r="127" spans="1:8" ht="14.25">
      <c r="A127" s="17"/>
      <c r="B127" s="12"/>
      <c r="C127" s="14"/>
      <c r="D127" s="14"/>
      <c r="E127" s="13"/>
      <c r="F127" s="13"/>
      <c r="G127" s="1">
        <f t="shared" si="6"/>
        <v>0</v>
      </c>
      <c r="H127" s="12">
        <f t="shared" si="5"/>
        <v>0</v>
      </c>
    </row>
    <row r="128" spans="1:8" ht="14.25">
      <c r="A128" s="17"/>
      <c r="B128" s="12"/>
      <c r="C128" s="14"/>
      <c r="D128" s="14"/>
      <c r="E128" s="13"/>
      <c r="F128" s="13"/>
      <c r="G128" s="1">
        <f t="shared" si="6"/>
        <v>0</v>
      </c>
      <c r="H128" s="12">
        <f t="shared" si="5"/>
        <v>0</v>
      </c>
    </row>
    <row r="129" spans="1:8" ht="14.25">
      <c r="A129" s="17"/>
      <c r="B129" s="12"/>
      <c r="C129" s="14"/>
      <c r="D129" s="14"/>
      <c r="E129" s="13"/>
      <c r="F129" s="13"/>
      <c r="G129" s="1">
        <f t="shared" si="6"/>
        <v>0</v>
      </c>
      <c r="H129" s="12">
        <f t="shared" si="5"/>
        <v>0</v>
      </c>
    </row>
    <row r="130" spans="1:8" ht="14.25">
      <c r="A130" s="17"/>
      <c r="B130" s="12"/>
      <c r="C130" s="14"/>
      <c r="D130" s="14"/>
      <c r="E130" s="13"/>
      <c r="F130" s="13"/>
      <c r="G130" s="1">
        <f t="shared" si="6"/>
        <v>0</v>
      </c>
      <c r="H130" s="12">
        <f t="shared" si="5"/>
        <v>0</v>
      </c>
    </row>
    <row r="131" spans="1:8" ht="14.25">
      <c r="A131" s="17"/>
      <c r="B131" s="12"/>
      <c r="C131" s="14"/>
      <c r="D131" s="14"/>
      <c r="E131" s="13"/>
      <c r="F131" s="13"/>
      <c r="G131" s="1">
        <f t="shared" si="6"/>
        <v>0</v>
      </c>
      <c r="H131" s="12">
        <f t="shared" si="5"/>
        <v>0</v>
      </c>
    </row>
    <row r="132" spans="1:8" ht="14.25">
      <c r="A132" s="17"/>
      <c r="B132" s="12"/>
      <c r="C132" s="14"/>
      <c r="D132" s="14"/>
      <c r="E132" s="13"/>
      <c r="F132" s="13"/>
      <c r="G132" s="1">
        <f t="shared" si="6"/>
        <v>0</v>
      </c>
      <c r="H132" s="12">
        <f t="shared" si="5"/>
        <v>0</v>
      </c>
    </row>
    <row r="133" spans="1:8" ht="14.25">
      <c r="A133" s="17"/>
      <c r="B133" s="12"/>
      <c r="C133" s="14"/>
      <c r="D133" s="14"/>
      <c r="E133" s="13"/>
      <c r="F133" s="13"/>
      <c r="G133" s="1">
        <f t="shared" si="6"/>
        <v>0</v>
      </c>
      <c r="H133" s="12">
        <f t="shared" si="5"/>
        <v>0</v>
      </c>
    </row>
    <row r="134" spans="1:8" ht="14.25">
      <c r="A134" s="17"/>
      <c r="B134" s="12"/>
      <c r="C134" s="14"/>
      <c r="D134" s="14"/>
      <c r="E134" s="13"/>
      <c r="F134" s="13"/>
      <c r="G134" s="1">
        <f t="shared" si="6"/>
        <v>0</v>
      </c>
      <c r="H134" s="12">
        <f t="shared" si="5"/>
        <v>0</v>
      </c>
    </row>
    <row r="135" spans="1:8" ht="14.25">
      <c r="A135" s="17"/>
      <c r="B135" s="12"/>
      <c r="C135" s="14"/>
      <c r="D135" s="14"/>
      <c r="E135" s="13"/>
      <c r="F135" s="13"/>
      <c r="G135" s="1">
        <f t="shared" si="6"/>
        <v>0</v>
      </c>
      <c r="H135" s="12">
        <f t="shared" si="5"/>
        <v>0</v>
      </c>
    </row>
    <row r="136" spans="1:8" ht="14.25">
      <c r="A136" s="17"/>
      <c r="B136" s="12"/>
      <c r="C136" s="14"/>
      <c r="D136" s="14"/>
      <c r="E136" s="13"/>
      <c r="F136" s="13"/>
      <c r="G136" s="1">
        <f t="shared" si="6"/>
        <v>0</v>
      </c>
      <c r="H136" s="12">
        <f t="shared" si="5"/>
        <v>0</v>
      </c>
    </row>
    <row r="137" spans="1:8" ht="14.25">
      <c r="A137" s="17"/>
      <c r="B137" s="12"/>
      <c r="C137" s="14"/>
      <c r="D137" s="14"/>
      <c r="E137" s="13"/>
      <c r="F137" s="13"/>
      <c r="G137" s="1">
        <f t="shared" si="6"/>
        <v>0</v>
      </c>
      <c r="H137" s="12">
        <f t="shared" si="5"/>
        <v>0</v>
      </c>
    </row>
    <row r="138" spans="1:8" ht="14.25">
      <c r="A138" s="17"/>
      <c r="B138" s="12"/>
      <c r="C138" s="14"/>
      <c r="D138" s="14"/>
      <c r="E138" s="13"/>
      <c r="F138" s="13"/>
      <c r="G138" s="1">
        <f t="shared" si="6"/>
        <v>0</v>
      </c>
      <c r="H138" s="12">
        <f t="shared" si="5"/>
        <v>0</v>
      </c>
    </row>
    <row r="139" spans="1:8" ht="14.25">
      <c r="A139" s="17"/>
      <c r="B139" s="12"/>
      <c r="C139" s="14"/>
      <c r="D139" s="14"/>
      <c r="E139" s="13"/>
      <c r="F139" s="13"/>
      <c r="G139" s="1">
        <f t="shared" si="6"/>
        <v>0</v>
      </c>
      <c r="H139" s="12">
        <f t="shared" si="5"/>
        <v>0</v>
      </c>
    </row>
    <row r="140" spans="1:8" ht="14.25">
      <c r="A140" s="17"/>
      <c r="B140" s="12"/>
      <c r="C140" s="14"/>
      <c r="D140" s="14"/>
      <c r="E140" s="13"/>
      <c r="F140" s="13"/>
      <c r="G140" s="1">
        <f t="shared" si="6"/>
        <v>0</v>
      </c>
      <c r="H140" s="12">
        <f t="shared" si="5"/>
        <v>0</v>
      </c>
    </row>
    <row r="141" spans="1:8" ht="14.25">
      <c r="A141" s="17"/>
      <c r="B141" s="12"/>
      <c r="C141" s="14"/>
      <c r="D141" s="14"/>
      <c r="E141" s="13"/>
      <c r="F141" s="13"/>
      <c r="G141" s="1">
        <f t="shared" si="6"/>
        <v>0</v>
      </c>
      <c r="H141" s="12">
        <f t="shared" si="5"/>
        <v>0</v>
      </c>
    </row>
    <row r="142" spans="1:8" ht="14.25">
      <c r="A142" s="17"/>
      <c r="B142" s="12"/>
      <c r="C142" s="14"/>
      <c r="D142" s="14"/>
      <c r="E142" s="13"/>
      <c r="F142" s="13"/>
      <c r="G142" s="1">
        <f t="shared" si="6"/>
        <v>0</v>
      </c>
      <c r="H142" s="12">
        <f t="shared" si="5"/>
        <v>0</v>
      </c>
    </row>
    <row r="143" spans="1:8" ht="14.25">
      <c r="A143" s="17"/>
      <c r="B143" s="12"/>
      <c r="C143" s="14"/>
      <c r="D143" s="14"/>
      <c r="E143" s="13"/>
      <c r="F143" s="13"/>
      <c r="G143" s="1">
        <f t="shared" si="6"/>
        <v>0</v>
      </c>
      <c r="H143" s="12">
        <f t="shared" si="5"/>
        <v>0</v>
      </c>
    </row>
    <row r="144" spans="1:8" ht="14.25">
      <c r="A144" s="17"/>
      <c r="B144" s="12"/>
      <c r="C144" s="14"/>
      <c r="D144" s="14"/>
      <c r="E144" s="13"/>
      <c r="F144" s="13"/>
      <c r="G144" s="1">
        <f t="shared" si="6"/>
        <v>0</v>
      </c>
      <c r="H144" s="12">
        <f t="shared" si="5"/>
        <v>0</v>
      </c>
    </row>
    <row r="145" spans="1:8" ht="14.25">
      <c r="A145" s="17"/>
      <c r="B145" s="12"/>
      <c r="C145" s="14"/>
      <c r="D145" s="14"/>
      <c r="E145" s="13"/>
      <c r="F145" s="13"/>
      <c r="G145" s="1">
        <f t="shared" si="6"/>
        <v>0</v>
      </c>
      <c r="H145" s="12">
        <f t="shared" si="5"/>
        <v>0</v>
      </c>
    </row>
    <row r="146" spans="1:8" ht="14.25">
      <c r="A146" s="17"/>
      <c r="B146" s="12"/>
      <c r="C146" s="14"/>
      <c r="D146" s="14"/>
      <c r="E146" s="13"/>
      <c r="F146" s="13"/>
      <c r="G146" s="1">
        <f t="shared" si="6"/>
        <v>0</v>
      </c>
      <c r="H146" s="12">
        <f t="shared" si="5"/>
        <v>0</v>
      </c>
    </row>
    <row r="147" spans="1:8" ht="14.25">
      <c r="A147" s="17"/>
      <c r="B147" s="12"/>
      <c r="C147" s="14"/>
      <c r="D147" s="14"/>
      <c r="E147" s="13"/>
      <c r="F147" s="13"/>
      <c r="G147" s="1">
        <f t="shared" si="6"/>
        <v>0</v>
      </c>
      <c r="H147" s="12">
        <f t="shared" si="5"/>
        <v>0</v>
      </c>
    </row>
    <row r="148" spans="1:8" ht="14.25">
      <c r="A148" s="17"/>
      <c r="B148" s="12"/>
      <c r="C148" s="14"/>
      <c r="D148" s="14"/>
      <c r="E148" s="13"/>
      <c r="F148" s="13"/>
      <c r="G148" s="1">
        <f t="shared" si="6"/>
        <v>0</v>
      </c>
      <c r="H148" s="12">
        <f t="shared" si="5"/>
        <v>0</v>
      </c>
    </row>
    <row r="149" spans="1:8" ht="14.25">
      <c r="A149" s="17"/>
      <c r="B149" s="12"/>
      <c r="C149" s="14"/>
      <c r="D149" s="14"/>
      <c r="E149" s="13"/>
      <c r="F149" s="13"/>
      <c r="G149" s="1">
        <f t="shared" si="6"/>
        <v>0</v>
      </c>
      <c r="H149" s="12">
        <f t="shared" si="5"/>
        <v>0</v>
      </c>
    </row>
    <row r="150" spans="1:8" ht="14.25">
      <c r="A150" s="17"/>
      <c r="B150" s="12"/>
      <c r="C150" s="14"/>
      <c r="D150" s="14"/>
      <c r="E150" s="13"/>
      <c r="F150" s="13"/>
      <c r="G150" s="1">
        <f t="shared" si="6"/>
        <v>0</v>
      </c>
      <c r="H150" s="12">
        <f t="shared" si="5"/>
        <v>0</v>
      </c>
    </row>
    <row r="151" spans="1:8" ht="14.25">
      <c r="A151" s="17"/>
      <c r="B151" s="12"/>
      <c r="C151" s="14"/>
      <c r="D151" s="14"/>
      <c r="E151" s="13"/>
      <c r="F151" s="13"/>
      <c r="G151" s="1">
        <f t="shared" si="6"/>
        <v>0</v>
      </c>
      <c r="H151" s="12">
        <f t="shared" si="5"/>
        <v>0</v>
      </c>
    </row>
    <row r="152" spans="1:8" ht="14.25">
      <c r="A152" s="17"/>
      <c r="B152" s="12"/>
      <c r="C152" s="14"/>
      <c r="D152" s="14"/>
      <c r="E152" s="13"/>
      <c r="F152" s="13"/>
      <c r="G152" s="1">
        <f t="shared" si="6"/>
        <v>0</v>
      </c>
      <c r="H152" s="12">
        <f t="shared" si="5"/>
        <v>0</v>
      </c>
    </row>
    <row r="153" spans="1:8" ht="14.25">
      <c r="A153" s="17"/>
      <c r="B153" s="12"/>
      <c r="C153" s="14"/>
      <c r="D153" s="14"/>
      <c r="E153" s="13"/>
      <c r="F153" s="13"/>
      <c r="G153" s="1">
        <f t="shared" si="6"/>
        <v>0</v>
      </c>
      <c r="H153" s="12">
        <f t="shared" si="5"/>
        <v>0</v>
      </c>
    </row>
    <row r="154" spans="1:8" ht="14.25">
      <c r="A154" s="17"/>
      <c r="B154" s="12"/>
      <c r="C154" s="14"/>
      <c r="D154" s="14"/>
      <c r="E154" s="13"/>
      <c r="F154" s="13"/>
      <c r="G154" s="1">
        <f t="shared" si="6"/>
        <v>0</v>
      </c>
      <c r="H154" s="12">
        <f t="shared" si="5"/>
        <v>0</v>
      </c>
    </row>
    <row r="155" spans="1:8" ht="14.25">
      <c r="A155" s="17"/>
      <c r="B155" s="12"/>
      <c r="C155" s="14"/>
      <c r="D155" s="14"/>
      <c r="E155" s="13"/>
      <c r="F155" s="13"/>
      <c r="G155" s="1">
        <f t="shared" si="6"/>
        <v>0</v>
      </c>
      <c r="H155" s="12">
        <f t="shared" si="5"/>
        <v>0</v>
      </c>
    </row>
    <row r="156" spans="1:8" ht="14.25">
      <c r="A156" s="17"/>
      <c r="B156" s="12"/>
      <c r="C156" s="14"/>
      <c r="D156" s="14"/>
      <c r="E156" s="13"/>
      <c r="F156" s="13"/>
      <c r="G156" s="1">
        <f t="shared" si="6"/>
        <v>0</v>
      </c>
      <c r="H156" s="12">
        <f t="shared" si="5"/>
        <v>0</v>
      </c>
    </row>
    <row r="157" spans="1:8" ht="14.25">
      <c r="A157" s="17"/>
      <c r="B157" s="12"/>
      <c r="C157" s="14"/>
      <c r="D157" s="14"/>
      <c r="E157" s="13"/>
      <c r="F157" s="13"/>
      <c r="G157" s="1">
        <f t="shared" si="6"/>
        <v>0</v>
      </c>
      <c r="H157" s="12">
        <f t="shared" si="5"/>
        <v>0</v>
      </c>
    </row>
    <row r="158" spans="1:8" ht="14.25">
      <c r="A158" s="17"/>
      <c r="B158" s="12"/>
      <c r="C158" s="14"/>
      <c r="D158" s="14"/>
      <c r="E158" s="13"/>
      <c r="F158" s="13"/>
      <c r="G158" s="1">
        <f aca="true" t="shared" si="7" ref="G158:G221">D158-C158-(F158-E158)</f>
        <v>0</v>
      </c>
      <c r="H158" s="12">
        <f t="shared" si="5"/>
        <v>0</v>
      </c>
    </row>
    <row r="159" spans="1:8" ht="14.25">
      <c r="A159" s="17"/>
      <c r="B159" s="12"/>
      <c r="C159" s="14"/>
      <c r="D159" s="14"/>
      <c r="E159" s="13"/>
      <c r="F159" s="13"/>
      <c r="G159" s="1">
        <f t="shared" si="7"/>
        <v>0</v>
      </c>
      <c r="H159" s="12">
        <f t="shared" si="5"/>
        <v>0</v>
      </c>
    </row>
    <row r="160" spans="1:8" ht="14.25">
      <c r="A160" s="17"/>
      <c r="B160" s="12"/>
      <c r="C160" s="14"/>
      <c r="D160" s="14"/>
      <c r="E160" s="13"/>
      <c r="F160" s="13"/>
      <c r="G160" s="1">
        <f t="shared" si="7"/>
        <v>0</v>
      </c>
      <c r="H160" s="12">
        <f t="shared" si="5"/>
        <v>0</v>
      </c>
    </row>
    <row r="161" spans="1:8" ht="14.25">
      <c r="A161" s="17"/>
      <c r="B161" s="12"/>
      <c r="C161" s="14"/>
      <c r="D161" s="14"/>
      <c r="E161" s="13"/>
      <c r="F161" s="13"/>
      <c r="G161" s="1">
        <f t="shared" si="7"/>
        <v>0</v>
      </c>
      <c r="H161" s="12">
        <f t="shared" si="5"/>
        <v>0</v>
      </c>
    </row>
    <row r="162" spans="1:8" ht="14.25">
      <c r="A162" s="17"/>
      <c r="B162" s="12"/>
      <c r="C162" s="14"/>
      <c r="D162" s="14"/>
      <c r="E162" s="13"/>
      <c r="F162" s="13"/>
      <c r="G162" s="1">
        <f t="shared" si="7"/>
        <v>0</v>
      </c>
      <c r="H162" s="12">
        <f t="shared" si="5"/>
        <v>0</v>
      </c>
    </row>
    <row r="163" spans="1:8" ht="14.25">
      <c r="A163" s="17"/>
      <c r="B163" s="12"/>
      <c r="C163" s="14"/>
      <c r="D163" s="14"/>
      <c r="E163" s="13"/>
      <c r="F163" s="13"/>
      <c r="G163" s="1">
        <f t="shared" si="7"/>
        <v>0</v>
      </c>
      <c r="H163" s="12">
        <f t="shared" si="5"/>
        <v>0</v>
      </c>
    </row>
    <row r="164" spans="1:8" ht="14.25">
      <c r="A164" s="17"/>
      <c r="B164" s="12"/>
      <c r="C164" s="14"/>
      <c r="D164" s="14"/>
      <c r="E164" s="13"/>
      <c r="F164" s="13"/>
      <c r="G164" s="1">
        <f t="shared" si="7"/>
        <v>0</v>
      </c>
      <c r="H164" s="12">
        <f t="shared" si="5"/>
        <v>0</v>
      </c>
    </row>
    <row r="165" spans="1:8" ht="14.25">
      <c r="A165" s="17"/>
      <c r="B165" s="12"/>
      <c r="C165" s="14"/>
      <c r="D165" s="14"/>
      <c r="E165" s="13"/>
      <c r="F165" s="13"/>
      <c r="G165" s="1">
        <f t="shared" si="7"/>
        <v>0</v>
      </c>
      <c r="H165" s="12">
        <f aca="true" t="shared" si="8" ref="H165:H228">B165*G165</f>
        <v>0</v>
      </c>
    </row>
    <row r="166" spans="1:8" ht="14.25">
      <c r="A166" s="17"/>
      <c r="B166" s="12"/>
      <c r="C166" s="14"/>
      <c r="D166" s="14"/>
      <c r="E166" s="13"/>
      <c r="F166" s="13"/>
      <c r="G166" s="1">
        <f t="shared" si="7"/>
        <v>0</v>
      </c>
      <c r="H166" s="12">
        <f t="shared" si="8"/>
        <v>0</v>
      </c>
    </row>
    <row r="167" spans="1:8" ht="14.25">
      <c r="A167" s="17"/>
      <c r="B167" s="12"/>
      <c r="C167" s="14"/>
      <c r="D167" s="14"/>
      <c r="E167" s="13"/>
      <c r="F167" s="13"/>
      <c r="G167" s="1">
        <f t="shared" si="7"/>
        <v>0</v>
      </c>
      <c r="H167" s="12">
        <f t="shared" si="8"/>
        <v>0</v>
      </c>
    </row>
    <row r="168" spans="1:8" ht="14.25">
      <c r="A168" s="17"/>
      <c r="B168" s="12"/>
      <c r="C168" s="14"/>
      <c r="D168" s="14"/>
      <c r="E168" s="13"/>
      <c r="F168" s="13"/>
      <c r="G168" s="1">
        <f t="shared" si="7"/>
        <v>0</v>
      </c>
      <c r="H168" s="12">
        <f t="shared" si="8"/>
        <v>0</v>
      </c>
    </row>
    <row r="169" spans="1:8" ht="14.25">
      <c r="A169" s="17"/>
      <c r="B169" s="12"/>
      <c r="C169" s="14"/>
      <c r="D169" s="14"/>
      <c r="E169" s="13"/>
      <c r="F169" s="13"/>
      <c r="G169" s="1">
        <f t="shared" si="7"/>
        <v>0</v>
      </c>
      <c r="H169" s="12">
        <f t="shared" si="8"/>
        <v>0</v>
      </c>
    </row>
    <row r="170" spans="1:8" ht="14.25">
      <c r="A170" s="17"/>
      <c r="B170" s="12"/>
      <c r="C170" s="14"/>
      <c r="D170" s="14"/>
      <c r="E170" s="13"/>
      <c r="F170" s="13"/>
      <c r="G170" s="1">
        <f t="shared" si="7"/>
        <v>0</v>
      </c>
      <c r="H170" s="12">
        <f t="shared" si="8"/>
        <v>0</v>
      </c>
    </row>
    <row r="171" spans="1:8" ht="14.25">
      <c r="A171" s="17"/>
      <c r="B171" s="12"/>
      <c r="C171" s="14"/>
      <c r="D171" s="14"/>
      <c r="E171" s="13"/>
      <c r="F171" s="13"/>
      <c r="G171" s="1">
        <f t="shared" si="7"/>
        <v>0</v>
      </c>
      <c r="H171" s="12">
        <f t="shared" si="8"/>
        <v>0</v>
      </c>
    </row>
    <row r="172" spans="1:8" ht="14.25">
      <c r="A172" s="17"/>
      <c r="B172" s="12"/>
      <c r="C172" s="14"/>
      <c r="D172" s="14"/>
      <c r="E172" s="13"/>
      <c r="F172" s="13"/>
      <c r="G172" s="1">
        <f t="shared" si="7"/>
        <v>0</v>
      </c>
      <c r="H172" s="12">
        <f t="shared" si="8"/>
        <v>0</v>
      </c>
    </row>
    <row r="173" spans="1:8" ht="14.25">
      <c r="A173" s="17"/>
      <c r="B173" s="12"/>
      <c r="C173" s="14"/>
      <c r="D173" s="14"/>
      <c r="E173" s="13"/>
      <c r="F173" s="13"/>
      <c r="G173" s="1">
        <f t="shared" si="7"/>
        <v>0</v>
      </c>
      <c r="H173" s="12">
        <f t="shared" si="8"/>
        <v>0</v>
      </c>
    </row>
    <row r="174" spans="1:8" ht="14.25">
      <c r="A174" s="17"/>
      <c r="B174" s="12"/>
      <c r="C174" s="14"/>
      <c r="D174" s="14"/>
      <c r="E174" s="13"/>
      <c r="F174" s="13"/>
      <c r="G174" s="1">
        <f t="shared" si="7"/>
        <v>0</v>
      </c>
      <c r="H174" s="12">
        <f t="shared" si="8"/>
        <v>0</v>
      </c>
    </row>
    <row r="175" spans="1:8" ht="14.25">
      <c r="A175" s="17"/>
      <c r="B175" s="12"/>
      <c r="C175" s="14"/>
      <c r="D175" s="14"/>
      <c r="E175" s="13"/>
      <c r="F175" s="13"/>
      <c r="G175" s="1">
        <f t="shared" si="7"/>
        <v>0</v>
      </c>
      <c r="H175" s="12">
        <f t="shared" si="8"/>
        <v>0</v>
      </c>
    </row>
    <row r="176" spans="1:8" ht="14.25">
      <c r="A176" s="17"/>
      <c r="B176" s="12"/>
      <c r="C176" s="14"/>
      <c r="D176" s="14"/>
      <c r="E176" s="13"/>
      <c r="F176" s="13"/>
      <c r="G176" s="1">
        <f t="shared" si="7"/>
        <v>0</v>
      </c>
      <c r="H176" s="12">
        <f t="shared" si="8"/>
        <v>0</v>
      </c>
    </row>
    <row r="177" spans="1:8" ht="14.25">
      <c r="A177" s="17"/>
      <c r="B177" s="12"/>
      <c r="C177" s="14"/>
      <c r="D177" s="14"/>
      <c r="E177" s="13"/>
      <c r="F177" s="13"/>
      <c r="G177" s="1">
        <f t="shared" si="7"/>
        <v>0</v>
      </c>
      <c r="H177" s="12">
        <f t="shared" si="8"/>
        <v>0</v>
      </c>
    </row>
    <row r="178" spans="1:8" ht="14.25">
      <c r="A178" s="17"/>
      <c r="B178" s="12"/>
      <c r="C178" s="14"/>
      <c r="D178" s="14"/>
      <c r="E178" s="13"/>
      <c r="F178" s="13"/>
      <c r="G178" s="1">
        <f t="shared" si="7"/>
        <v>0</v>
      </c>
      <c r="H178" s="12">
        <f t="shared" si="8"/>
        <v>0</v>
      </c>
    </row>
    <row r="179" spans="1:8" ht="14.25">
      <c r="A179" s="17"/>
      <c r="B179" s="12"/>
      <c r="C179" s="14"/>
      <c r="D179" s="14"/>
      <c r="E179" s="13"/>
      <c r="F179" s="13"/>
      <c r="G179" s="1">
        <f t="shared" si="7"/>
        <v>0</v>
      </c>
      <c r="H179" s="12">
        <f t="shared" si="8"/>
        <v>0</v>
      </c>
    </row>
    <row r="180" spans="1:8" ht="14.25">
      <c r="A180" s="17"/>
      <c r="B180" s="12"/>
      <c r="C180" s="14"/>
      <c r="D180" s="14"/>
      <c r="E180" s="13"/>
      <c r="F180" s="13"/>
      <c r="G180" s="1">
        <f t="shared" si="7"/>
        <v>0</v>
      </c>
      <c r="H180" s="12">
        <f t="shared" si="8"/>
        <v>0</v>
      </c>
    </row>
    <row r="181" spans="1:8" ht="14.25">
      <c r="A181" s="17"/>
      <c r="B181" s="12"/>
      <c r="C181" s="14"/>
      <c r="D181" s="14"/>
      <c r="E181" s="13"/>
      <c r="F181" s="13"/>
      <c r="G181" s="1">
        <f t="shared" si="7"/>
        <v>0</v>
      </c>
      <c r="H181" s="12">
        <f t="shared" si="8"/>
        <v>0</v>
      </c>
    </row>
    <row r="182" spans="1:8" ht="14.25">
      <c r="A182" s="17"/>
      <c r="B182" s="12"/>
      <c r="C182" s="14"/>
      <c r="D182" s="14"/>
      <c r="E182" s="13"/>
      <c r="F182" s="13"/>
      <c r="G182" s="1">
        <f t="shared" si="7"/>
        <v>0</v>
      </c>
      <c r="H182" s="12">
        <f t="shared" si="8"/>
        <v>0</v>
      </c>
    </row>
    <row r="183" spans="1:8" ht="14.25">
      <c r="A183" s="17"/>
      <c r="B183" s="12"/>
      <c r="C183" s="14"/>
      <c r="D183" s="14"/>
      <c r="E183" s="13"/>
      <c r="F183" s="13"/>
      <c r="G183" s="1">
        <f t="shared" si="7"/>
        <v>0</v>
      </c>
      <c r="H183" s="12">
        <f t="shared" si="8"/>
        <v>0</v>
      </c>
    </row>
    <row r="184" spans="1:8" ht="14.25">
      <c r="A184" s="17"/>
      <c r="B184" s="12"/>
      <c r="C184" s="14"/>
      <c r="D184" s="14"/>
      <c r="E184" s="13"/>
      <c r="F184" s="13"/>
      <c r="G184" s="1">
        <f t="shared" si="7"/>
        <v>0</v>
      </c>
      <c r="H184" s="12">
        <f t="shared" si="8"/>
        <v>0</v>
      </c>
    </row>
    <row r="185" spans="1:8" ht="14.25">
      <c r="A185" s="17"/>
      <c r="B185" s="12"/>
      <c r="C185" s="14"/>
      <c r="D185" s="14"/>
      <c r="E185" s="13"/>
      <c r="F185" s="13"/>
      <c r="G185" s="1">
        <f t="shared" si="7"/>
        <v>0</v>
      </c>
      <c r="H185" s="12">
        <f t="shared" si="8"/>
        <v>0</v>
      </c>
    </row>
    <row r="186" spans="1:8" ht="14.25">
      <c r="A186" s="17"/>
      <c r="B186" s="12"/>
      <c r="C186" s="14"/>
      <c r="D186" s="14"/>
      <c r="E186" s="13"/>
      <c r="F186" s="13"/>
      <c r="G186" s="1">
        <f t="shared" si="7"/>
        <v>0</v>
      </c>
      <c r="H186" s="12">
        <f t="shared" si="8"/>
        <v>0</v>
      </c>
    </row>
    <row r="187" spans="1:8" ht="14.25">
      <c r="A187" s="17"/>
      <c r="B187" s="12"/>
      <c r="C187" s="14"/>
      <c r="D187" s="14"/>
      <c r="E187" s="13"/>
      <c r="F187" s="13"/>
      <c r="G187" s="1">
        <f t="shared" si="7"/>
        <v>0</v>
      </c>
      <c r="H187" s="12">
        <f t="shared" si="8"/>
        <v>0</v>
      </c>
    </row>
    <row r="188" spans="1:8" ht="14.25">
      <c r="A188" s="17"/>
      <c r="B188" s="12"/>
      <c r="C188" s="14"/>
      <c r="D188" s="14"/>
      <c r="E188" s="13"/>
      <c r="F188" s="13"/>
      <c r="G188" s="1">
        <f t="shared" si="7"/>
        <v>0</v>
      </c>
      <c r="H188" s="12">
        <f t="shared" si="8"/>
        <v>0</v>
      </c>
    </row>
    <row r="189" spans="1:8" ht="14.25">
      <c r="A189" s="17"/>
      <c r="B189" s="12"/>
      <c r="C189" s="14"/>
      <c r="D189" s="14"/>
      <c r="E189" s="13"/>
      <c r="F189" s="13"/>
      <c r="G189" s="1">
        <f t="shared" si="7"/>
        <v>0</v>
      </c>
      <c r="H189" s="12">
        <f t="shared" si="8"/>
        <v>0</v>
      </c>
    </row>
    <row r="190" spans="1:8" ht="14.25">
      <c r="A190" s="17"/>
      <c r="B190" s="12"/>
      <c r="C190" s="14"/>
      <c r="D190" s="14"/>
      <c r="E190" s="13"/>
      <c r="F190" s="13"/>
      <c r="G190" s="1">
        <f t="shared" si="7"/>
        <v>0</v>
      </c>
      <c r="H190" s="12">
        <f t="shared" si="8"/>
        <v>0</v>
      </c>
    </row>
    <row r="191" spans="1:8" ht="14.25">
      <c r="A191" s="17"/>
      <c r="B191" s="12"/>
      <c r="C191" s="14"/>
      <c r="D191" s="14"/>
      <c r="E191" s="13"/>
      <c r="F191" s="13"/>
      <c r="G191" s="1">
        <f t="shared" si="7"/>
        <v>0</v>
      </c>
      <c r="H191" s="12">
        <f t="shared" si="8"/>
        <v>0</v>
      </c>
    </row>
    <row r="192" spans="1:8" ht="14.25">
      <c r="A192" s="17"/>
      <c r="B192" s="12"/>
      <c r="C192" s="14"/>
      <c r="D192" s="14"/>
      <c r="E192" s="13"/>
      <c r="F192" s="13"/>
      <c r="G192" s="1">
        <f t="shared" si="7"/>
        <v>0</v>
      </c>
      <c r="H192" s="12">
        <f t="shared" si="8"/>
        <v>0</v>
      </c>
    </row>
    <row r="193" spans="1:8" ht="14.25">
      <c r="A193" s="17"/>
      <c r="B193" s="12"/>
      <c r="C193" s="14"/>
      <c r="D193" s="14"/>
      <c r="E193" s="13"/>
      <c r="F193" s="13"/>
      <c r="G193" s="1">
        <f t="shared" si="7"/>
        <v>0</v>
      </c>
      <c r="H193" s="12">
        <f t="shared" si="8"/>
        <v>0</v>
      </c>
    </row>
    <row r="194" spans="1:8" ht="14.25">
      <c r="A194" s="17"/>
      <c r="B194" s="12"/>
      <c r="C194" s="14"/>
      <c r="D194" s="14"/>
      <c r="E194" s="13"/>
      <c r="F194" s="13"/>
      <c r="G194" s="1">
        <f t="shared" si="7"/>
        <v>0</v>
      </c>
      <c r="H194" s="12">
        <f t="shared" si="8"/>
        <v>0</v>
      </c>
    </row>
    <row r="195" spans="1:8" ht="14.25">
      <c r="A195" s="17"/>
      <c r="B195" s="12"/>
      <c r="C195" s="14"/>
      <c r="D195" s="14"/>
      <c r="E195" s="13"/>
      <c r="F195" s="13"/>
      <c r="G195" s="1">
        <f t="shared" si="7"/>
        <v>0</v>
      </c>
      <c r="H195" s="12">
        <f t="shared" si="8"/>
        <v>0</v>
      </c>
    </row>
    <row r="196" spans="1:8" ht="14.25">
      <c r="A196" s="17"/>
      <c r="B196" s="12"/>
      <c r="C196" s="14"/>
      <c r="D196" s="14"/>
      <c r="E196" s="13"/>
      <c r="F196" s="13"/>
      <c r="G196" s="1">
        <f t="shared" si="7"/>
        <v>0</v>
      </c>
      <c r="H196" s="12">
        <f t="shared" si="8"/>
        <v>0</v>
      </c>
    </row>
    <row r="197" spans="1:8" ht="14.25">
      <c r="A197" s="17"/>
      <c r="B197" s="12"/>
      <c r="C197" s="14"/>
      <c r="D197" s="14"/>
      <c r="E197" s="13"/>
      <c r="F197" s="13"/>
      <c r="G197" s="1">
        <f t="shared" si="7"/>
        <v>0</v>
      </c>
      <c r="H197" s="12">
        <f t="shared" si="8"/>
        <v>0</v>
      </c>
    </row>
    <row r="198" spans="1:8" ht="14.25">
      <c r="A198" s="17"/>
      <c r="B198" s="12"/>
      <c r="C198" s="14"/>
      <c r="D198" s="14"/>
      <c r="E198" s="13"/>
      <c r="F198" s="13"/>
      <c r="G198" s="1">
        <f t="shared" si="7"/>
        <v>0</v>
      </c>
      <c r="H198" s="12">
        <f t="shared" si="8"/>
        <v>0</v>
      </c>
    </row>
    <row r="199" spans="1:8" ht="14.25">
      <c r="A199" s="17"/>
      <c r="B199" s="12"/>
      <c r="C199" s="14"/>
      <c r="D199" s="14"/>
      <c r="E199" s="13"/>
      <c r="F199" s="13"/>
      <c r="G199" s="1">
        <f t="shared" si="7"/>
        <v>0</v>
      </c>
      <c r="H199" s="12">
        <f t="shared" si="8"/>
        <v>0</v>
      </c>
    </row>
    <row r="200" spans="1:8" ht="14.25">
      <c r="A200" s="17"/>
      <c r="B200" s="12"/>
      <c r="C200" s="14"/>
      <c r="D200" s="14"/>
      <c r="E200" s="13"/>
      <c r="F200" s="13"/>
      <c r="G200" s="1">
        <f t="shared" si="7"/>
        <v>0</v>
      </c>
      <c r="H200" s="12">
        <f t="shared" si="8"/>
        <v>0</v>
      </c>
    </row>
    <row r="201" spans="1:8" ht="14.25">
      <c r="A201" s="17"/>
      <c r="B201" s="12"/>
      <c r="C201" s="14"/>
      <c r="D201" s="14"/>
      <c r="E201" s="13"/>
      <c r="F201" s="13"/>
      <c r="G201" s="1">
        <f t="shared" si="7"/>
        <v>0</v>
      </c>
      <c r="H201" s="12">
        <f t="shared" si="8"/>
        <v>0</v>
      </c>
    </row>
    <row r="202" spans="1:8" ht="14.25">
      <c r="A202" s="17"/>
      <c r="B202" s="12"/>
      <c r="C202" s="14"/>
      <c r="D202" s="14"/>
      <c r="E202" s="13"/>
      <c r="F202" s="13"/>
      <c r="G202" s="1">
        <f t="shared" si="7"/>
        <v>0</v>
      </c>
      <c r="H202" s="12">
        <f t="shared" si="8"/>
        <v>0</v>
      </c>
    </row>
    <row r="203" spans="1:8" ht="14.25">
      <c r="A203" s="17"/>
      <c r="B203" s="12"/>
      <c r="C203" s="14"/>
      <c r="D203" s="14"/>
      <c r="E203" s="13"/>
      <c r="F203" s="13"/>
      <c r="G203" s="1">
        <f t="shared" si="7"/>
        <v>0</v>
      </c>
      <c r="H203" s="12">
        <f t="shared" si="8"/>
        <v>0</v>
      </c>
    </row>
    <row r="204" spans="1:8" ht="14.25">
      <c r="A204" s="17"/>
      <c r="B204" s="12"/>
      <c r="C204" s="14"/>
      <c r="D204" s="14"/>
      <c r="E204" s="13"/>
      <c r="F204" s="13"/>
      <c r="G204" s="1">
        <f t="shared" si="7"/>
        <v>0</v>
      </c>
      <c r="H204" s="12">
        <f t="shared" si="8"/>
        <v>0</v>
      </c>
    </row>
    <row r="205" spans="1:8" ht="14.25">
      <c r="A205" s="17"/>
      <c r="B205" s="12"/>
      <c r="C205" s="14"/>
      <c r="D205" s="14"/>
      <c r="E205" s="13"/>
      <c r="F205" s="13"/>
      <c r="G205" s="1">
        <f t="shared" si="7"/>
        <v>0</v>
      </c>
      <c r="H205" s="12">
        <f t="shared" si="8"/>
        <v>0</v>
      </c>
    </row>
    <row r="206" spans="1:8" ht="14.25">
      <c r="A206" s="17"/>
      <c r="B206" s="12"/>
      <c r="C206" s="14"/>
      <c r="D206" s="14"/>
      <c r="E206" s="13"/>
      <c r="F206" s="13"/>
      <c r="G206" s="1">
        <f t="shared" si="7"/>
        <v>0</v>
      </c>
      <c r="H206" s="12">
        <f t="shared" si="8"/>
        <v>0</v>
      </c>
    </row>
    <row r="207" spans="1:8" ht="14.25">
      <c r="A207" s="17"/>
      <c r="B207" s="12"/>
      <c r="C207" s="14"/>
      <c r="D207" s="14"/>
      <c r="E207" s="13"/>
      <c r="F207" s="13"/>
      <c r="G207" s="1">
        <f t="shared" si="7"/>
        <v>0</v>
      </c>
      <c r="H207" s="12">
        <f t="shared" si="8"/>
        <v>0</v>
      </c>
    </row>
    <row r="208" spans="1:8" ht="14.25">
      <c r="A208" s="17"/>
      <c r="B208" s="12"/>
      <c r="C208" s="14"/>
      <c r="D208" s="14"/>
      <c r="E208" s="13"/>
      <c r="F208" s="13"/>
      <c r="G208" s="1">
        <f t="shared" si="7"/>
        <v>0</v>
      </c>
      <c r="H208" s="12">
        <f t="shared" si="8"/>
        <v>0</v>
      </c>
    </row>
    <row r="209" spans="1:8" ht="14.25">
      <c r="A209" s="17"/>
      <c r="B209" s="12"/>
      <c r="C209" s="14"/>
      <c r="D209" s="14"/>
      <c r="E209" s="13"/>
      <c r="F209" s="13"/>
      <c r="G209" s="1">
        <f t="shared" si="7"/>
        <v>0</v>
      </c>
      <c r="H209" s="12">
        <f t="shared" si="8"/>
        <v>0</v>
      </c>
    </row>
    <row r="210" spans="1:8" ht="14.25">
      <c r="A210" s="17"/>
      <c r="B210" s="12"/>
      <c r="C210" s="14"/>
      <c r="D210" s="14"/>
      <c r="E210" s="13"/>
      <c r="F210" s="13"/>
      <c r="G210" s="1">
        <f t="shared" si="7"/>
        <v>0</v>
      </c>
      <c r="H210" s="12">
        <f t="shared" si="8"/>
        <v>0</v>
      </c>
    </row>
    <row r="211" spans="1:8" ht="14.25">
      <c r="A211" s="17"/>
      <c r="B211" s="12"/>
      <c r="C211" s="14"/>
      <c r="D211" s="14"/>
      <c r="E211" s="13"/>
      <c r="F211" s="13"/>
      <c r="G211" s="1">
        <f t="shared" si="7"/>
        <v>0</v>
      </c>
      <c r="H211" s="12">
        <f t="shared" si="8"/>
        <v>0</v>
      </c>
    </row>
    <row r="212" spans="1:8" ht="14.25">
      <c r="A212" s="17"/>
      <c r="B212" s="12"/>
      <c r="C212" s="14"/>
      <c r="D212" s="14"/>
      <c r="E212" s="13"/>
      <c r="F212" s="13"/>
      <c r="G212" s="1">
        <f t="shared" si="7"/>
        <v>0</v>
      </c>
      <c r="H212" s="12">
        <f t="shared" si="8"/>
        <v>0</v>
      </c>
    </row>
    <row r="213" spans="1:8" ht="14.25">
      <c r="A213" s="17"/>
      <c r="B213" s="12"/>
      <c r="C213" s="14"/>
      <c r="D213" s="14"/>
      <c r="E213" s="13"/>
      <c r="F213" s="13"/>
      <c r="G213" s="1">
        <f t="shared" si="7"/>
        <v>0</v>
      </c>
      <c r="H213" s="12">
        <f t="shared" si="8"/>
        <v>0</v>
      </c>
    </row>
    <row r="214" spans="1:8" ht="14.25">
      <c r="A214" s="17"/>
      <c r="B214" s="12"/>
      <c r="C214" s="14"/>
      <c r="D214" s="14"/>
      <c r="E214" s="13"/>
      <c r="F214" s="13"/>
      <c r="G214" s="1">
        <f t="shared" si="7"/>
        <v>0</v>
      </c>
      <c r="H214" s="12">
        <f t="shared" si="8"/>
        <v>0</v>
      </c>
    </row>
    <row r="215" spans="1:8" ht="14.25">
      <c r="A215" s="17"/>
      <c r="B215" s="12"/>
      <c r="C215" s="14"/>
      <c r="D215" s="14"/>
      <c r="E215" s="13"/>
      <c r="F215" s="13"/>
      <c r="G215" s="1">
        <f t="shared" si="7"/>
        <v>0</v>
      </c>
      <c r="H215" s="12">
        <f t="shared" si="8"/>
        <v>0</v>
      </c>
    </row>
    <row r="216" spans="1:8" ht="14.25">
      <c r="A216" s="17"/>
      <c r="B216" s="12"/>
      <c r="C216" s="14"/>
      <c r="D216" s="14"/>
      <c r="E216" s="13"/>
      <c r="F216" s="13"/>
      <c r="G216" s="1">
        <f t="shared" si="7"/>
        <v>0</v>
      </c>
      <c r="H216" s="12">
        <f t="shared" si="8"/>
        <v>0</v>
      </c>
    </row>
    <row r="217" spans="1:8" ht="14.25">
      <c r="A217" s="17"/>
      <c r="B217" s="12"/>
      <c r="C217" s="14"/>
      <c r="D217" s="14"/>
      <c r="E217" s="13"/>
      <c r="F217" s="13"/>
      <c r="G217" s="1">
        <f t="shared" si="7"/>
        <v>0</v>
      </c>
      <c r="H217" s="12">
        <f t="shared" si="8"/>
        <v>0</v>
      </c>
    </row>
    <row r="218" spans="1:8" ht="14.25">
      <c r="A218" s="17"/>
      <c r="B218" s="12"/>
      <c r="C218" s="14"/>
      <c r="D218" s="14"/>
      <c r="E218" s="13"/>
      <c r="F218" s="13"/>
      <c r="G218" s="1">
        <f t="shared" si="7"/>
        <v>0</v>
      </c>
      <c r="H218" s="12">
        <f t="shared" si="8"/>
        <v>0</v>
      </c>
    </row>
    <row r="219" spans="1:8" ht="14.25">
      <c r="A219" s="17"/>
      <c r="B219" s="12"/>
      <c r="C219" s="14"/>
      <c r="D219" s="14"/>
      <c r="E219" s="13"/>
      <c r="F219" s="13"/>
      <c r="G219" s="1">
        <f t="shared" si="7"/>
        <v>0</v>
      </c>
      <c r="H219" s="12">
        <f t="shared" si="8"/>
        <v>0</v>
      </c>
    </row>
    <row r="220" spans="1:8" ht="14.25">
      <c r="A220" s="17"/>
      <c r="B220" s="12"/>
      <c r="C220" s="14"/>
      <c r="D220" s="14"/>
      <c r="E220" s="13"/>
      <c r="F220" s="13"/>
      <c r="G220" s="1">
        <f t="shared" si="7"/>
        <v>0</v>
      </c>
      <c r="H220" s="12">
        <f t="shared" si="8"/>
        <v>0</v>
      </c>
    </row>
    <row r="221" spans="1:8" ht="14.25">
      <c r="A221" s="17"/>
      <c r="B221" s="12"/>
      <c r="C221" s="14"/>
      <c r="D221" s="14"/>
      <c r="E221" s="13"/>
      <c r="F221" s="13"/>
      <c r="G221" s="1">
        <f t="shared" si="7"/>
        <v>0</v>
      </c>
      <c r="H221" s="12">
        <f t="shared" si="8"/>
        <v>0</v>
      </c>
    </row>
    <row r="222" spans="1:8" ht="14.25">
      <c r="A222" s="17"/>
      <c r="B222" s="12"/>
      <c r="C222" s="14"/>
      <c r="D222" s="14"/>
      <c r="E222" s="13"/>
      <c r="F222" s="13"/>
      <c r="G222" s="1">
        <f aca="true" t="shared" si="9" ref="G222:G257">D222-C222-(F222-E222)</f>
        <v>0</v>
      </c>
      <c r="H222" s="12">
        <f t="shared" si="8"/>
        <v>0</v>
      </c>
    </row>
    <row r="223" spans="1:8" ht="14.25">
      <c r="A223" s="17"/>
      <c r="B223" s="12"/>
      <c r="C223" s="14"/>
      <c r="D223" s="14"/>
      <c r="E223" s="13"/>
      <c r="F223" s="13"/>
      <c r="G223" s="1">
        <f t="shared" si="9"/>
        <v>0</v>
      </c>
      <c r="H223" s="12">
        <f t="shared" si="8"/>
        <v>0</v>
      </c>
    </row>
    <row r="224" spans="1:8" ht="14.25">
      <c r="A224" s="17"/>
      <c r="B224" s="12"/>
      <c r="C224" s="14"/>
      <c r="D224" s="14"/>
      <c r="E224" s="13"/>
      <c r="F224" s="13"/>
      <c r="G224" s="1">
        <f t="shared" si="9"/>
        <v>0</v>
      </c>
      <c r="H224" s="12">
        <f t="shared" si="8"/>
        <v>0</v>
      </c>
    </row>
    <row r="225" spans="1:8" ht="14.25">
      <c r="A225" s="17"/>
      <c r="B225" s="12"/>
      <c r="C225" s="14"/>
      <c r="D225" s="14"/>
      <c r="E225" s="13"/>
      <c r="F225" s="13"/>
      <c r="G225" s="1">
        <f t="shared" si="9"/>
        <v>0</v>
      </c>
      <c r="H225" s="12">
        <f t="shared" si="8"/>
        <v>0</v>
      </c>
    </row>
    <row r="226" spans="1:8" ht="14.25">
      <c r="A226" s="17"/>
      <c r="B226" s="12"/>
      <c r="C226" s="14"/>
      <c r="D226" s="14"/>
      <c r="E226" s="13"/>
      <c r="F226" s="13"/>
      <c r="G226" s="1">
        <f t="shared" si="9"/>
        <v>0</v>
      </c>
      <c r="H226" s="12">
        <f t="shared" si="8"/>
        <v>0</v>
      </c>
    </row>
    <row r="227" spans="1:8" ht="14.25">
      <c r="A227" s="17"/>
      <c r="B227" s="12"/>
      <c r="C227" s="14"/>
      <c r="D227" s="14"/>
      <c r="E227" s="13"/>
      <c r="F227" s="13"/>
      <c r="G227" s="1">
        <f t="shared" si="9"/>
        <v>0</v>
      </c>
      <c r="H227" s="12">
        <f t="shared" si="8"/>
        <v>0</v>
      </c>
    </row>
    <row r="228" spans="1:8" ht="14.25">
      <c r="A228" s="17"/>
      <c r="B228" s="12"/>
      <c r="C228" s="14"/>
      <c r="D228" s="14"/>
      <c r="E228" s="13"/>
      <c r="F228" s="13"/>
      <c r="G228" s="1">
        <f t="shared" si="9"/>
        <v>0</v>
      </c>
      <c r="H228" s="12">
        <f t="shared" si="8"/>
        <v>0</v>
      </c>
    </row>
    <row r="229" spans="1:8" ht="14.25">
      <c r="A229" s="17"/>
      <c r="B229" s="12"/>
      <c r="C229" s="14"/>
      <c r="D229" s="14"/>
      <c r="E229" s="13"/>
      <c r="F229" s="13"/>
      <c r="G229" s="1">
        <f t="shared" si="9"/>
        <v>0</v>
      </c>
      <c r="H229" s="12">
        <f aca="true" t="shared" si="10" ref="H229:H257">B229*G229</f>
        <v>0</v>
      </c>
    </row>
    <row r="230" spans="1:8" ht="14.25">
      <c r="A230" s="17"/>
      <c r="B230" s="12"/>
      <c r="C230" s="14"/>
      <c r="D230" s="14"/>
      <c r="E230" s="13"/>
      <c r="F230" s="13"/>
      <c r="G230" s="1">
        <f t="shared" si="9"/>
        <v>0</v>
      </c>
      <c r="H230" s="12">
        <f t="shared" si="10"/>
        <v>0</v>
      </c>
    </row>
    <row r="231" spans="1:8" ht="14.25">
      <c r="A231" s="17"/>
      <c r="B231" s="12"/>
      <c r="C231" s="14"/>
      <c r="D231" s="14"/>
      <c r="E231" s="13"/>
      <c r="F231" s="13"/>
      <c r="G231" s="1">
        <f t="shared" si="9"/>
        <v>0</v>
      </c>
      <c r="H231" s="12">
        <f t="shared" si="10"/>
        <v>0</v>
      </c>
    </row>
    <row r="232" spans="1:8" ht="14.25">
      <c r="A232" s="17"/>
      <c r="B232" s="12"/>
      <c r="C232" s="14"/>
      <c r="D232" s="14"/>
      <c r="E232" s="13"/>
      <c r="F232" s="13"/>
      <c r="G232" s="1">
        <f t="shared" si="9"/>
        <v>0</v>
      </c>
      <c r="H232" s="12">
        <f t="shared" si="10"/>
        <v>0</v>
      </c>
    </row>
    <row r="233" spans="1:8" ht="14.25">
      <c r="A233" s="17"/>
      <c r="B233" s="12"/>
      <c r="C233" s="14"/>
      <c r="D233" s="14"/>
      <c r="E233" s="13"/>
      <c r="F233" s="13"/>
      <c r="G233" s="1">
        <f t="shared" si="9"/>
        <v>0</v>
      </c>
      <c r="H233" s="12">
        <f t="shared" si="10"/>
        <v>0</v>
      </c>
    </row>
    <row r="234" spans="1:8" ht="14.25">
      <c r="A234" s="17"/>
      <c r="B234" s="12"/>
      <c r="C234" s="14"/>
      <c r="D234" s="14"/>
      <c r="E234" s="13"/>
      <c r="F234" s="13"/>
      <c r="G234" s="1">
        <f t="shared" si="9"/>
        <v>0</v>
      </c>
      <c r="H234" s="12">
        <f t="shared" si="10"/>
        <v>0</v>
      </c>
    </row>
    <row r="235" spans="1:8" ht="14.25">
      <c r="A235" s="17"/>
      <c r="B235" s="12"/>
      <c r="C235" s="14"/>
      <c r="D235" s="14"/>
      <c r="E235" s="13"/>
      <c r="F235" s="13"/>
      <c r="G235" s="1">
        <f t="shared" si="9"/>
        <v>0</v>
      </c>
      <c r="H235" s="12">
        <f t="shared" si="10"/>
        <v>0</v>
      </c>
    </row>
    <row r="236" spans="1:8" ht="14.25">
      <c r="A236" s="17"/>
      <c r="B236" s="12"/>
      <c r="C236" s="14"/>
      <c r="D236" s="14"/>
      <c r="E236" s="13"/>
      <c r="F236" s="13"/>
      <c r="G236" s="1">
        <f t="shared" si="9"/>
        <v>0</v>
      </c>
      <c r="H236" s="12">
        <f t="shared" si="10"/>
        <v>0</v>
      </c>
    </row>
    <row r="237" spans="1:8" ht="14.25">
      <c r="A237" s="17"/>
      <c r="B237" s="12"/>
      <c r="C237" s="14"/>
      <c r="D237" s="14"/>
      <c r="E237" s="13"/>
      <c r="F237" s="13"/>
      <c r="G237" s="1">
        <f t="shared" si="9"/>
        <v>0</v>
      </c>
      <c r="H237" s="12">
        <f t="shared" si="10"/>
        <v>0</v>
      </c>
    </row>
    <row r="238" spans="1:8" ht="14.25">
      <c r="A238" s="17"/>
      <c r="B238" s="12"/>
      <c r="C238" s="14"/>
      <c r="D238" s="14"/>
      <c r="E238" s="13"/>
      <c r="F238" s="13"/>
      <c r="G238" s="1">
        <f t="shared" si="9"/>
        <v>0</v>
      </c>
      <c r="H238" s="12">
        <f t="shared" si="10"/>
        <v>0</v>
      </c>
    </row>
    <row r="239" spans="1:8" ht="14.25">
      <c r="A239" s="17"/>
      <c r="B239" s="12"/>
      <c r="C239" s="14"/>
      <c r="D239" s="14"/>
      <c r="E239" s="13"/>
      <c r="F239" s="13"/>
      <c r="G239" s="1">
        <f t="shared" si="9"/>
        <v>0</v>
      </c>
      <c r="H239" s="12">
        <f t="shared" si="10"/>
        <v>0</v>
      </c>
    </row>
    <row r="240" spans="1:8" ht="14.25">
      <c r="A240" s="17"/>
      <c r="B240" s="12"/>
      <c r="C240" s="14"/>
      <c r="D240" s="14"/>
      <c r="E240" s="13"/>
      <c r="F240" s="13"/>
      <c r="G240" s="1">
        <f t="shared" si="9"/>
        <v>0</v>
      </c>
      <c r="H240" s="12">
        <f t="shared" si="10"/>
        <v>0</v>
      </c>
    </row>
    <row r="241" spans="1:8" ht="14.25">
      <c r="A241" s="17"/>
      <c r="B241" s="12"/>
      <c r="C241" s="14"/>
      <c r="D241" s="14"/>
      <c r="E241" s="13"/>
      <c r="F241" s="13"/>
      <c r="G241" s="1">
        <f t="shared" si="9"/>
        <v>0</v>
      </c>
      <c r="H241" s="12">
        <f t="shared" si="10"/>
        <v>0</v>
      </c>
    </row>
    <row r="242" spans="1:8" ht="14.25">
      <c r="A242" s="17"/>
      <c r="B242" s="12"/>
      <c r="C242" s="14"/>
      <c r="D242" s="14"/>
      <c r="E242" s="13"/>
      <c r="F242" s="13"/>
      <c r="G242" s="1">
        <f t="shared" si="9"/>
        <v>0</v>
      </c>
      <c r="H242" s="12">
        <f t="shared" si="10"/>
        <v>0</v>
      </c>
    </row>
    <row r="243" spans="1:8" ht="14.25">
      <c r="A243" s="17"/>
      <c r="B243" s="12"/>
      <c r="C243" s="14"/>
      <c r="D243" s="14"/>
      <c r="E243" s="13"/>
      <c r="F243" s="13"/>
      <c r="G243" s="1">
        <f t="shared" si="9"/>
        <v>0</v>
      </c>
      <c r="H243" s="12">
        <f t="shared" si="10"/>
        <v>0</v>
      </c>
    </row>
    <row r="244" spans="1:8" ht="14.25">
      <c r="A244" s="17"/>
      <c r="B244" s="12"/>
      <c r="C244" s="14"/>
      <c r="D244" s="14"/>
      <c r="E244" s="13"/>
      <c r="F244" s="13"/>
      <c r="G244" s="1">
        <f t="shared" si="9"/>
        <v>0</v>
      </c>
      <c r="H244" s="12">
        <f t="shared" si="10"/>
        <v>0</v>
      </c>
    </row>
    <row r="245" spans="1:8" ht="14.25">
      <c r="A245" s="17"/>
      <c r="B245" s="12"/>
      <c r="C245" s="14"/>
      <c r="D245" s="14"/>
      <c r="E245" s="13"/>
      <c r="F245" s="13"/>
      <c r="G245" s="1">
        <f t="shared" si="9"/>
        <v>0</v>
      </c>
      <c r="H245" s="12">
        <f t="shared" si="10"/>
        <v>0</v>
      </c>
    </row>
    <row r="246" spans="1:8" ht="14.25">
      <c r="A246" s="17"/>
      <c r="B246" s="12"/>
      <c r="C246" s="14"/>
      <c r="D246" s="14"/>
      <c r="E246" s="13"/>
      <c r="F246" s="13"/>
      <c r="G246" s="1">
        <f t="shared" si="9"/>
        <v>0</v>
      </c>
      <c r="H246" s="12">
        <f t="shared" si="10"/>
        <v>0</v>
      </c>
    </row>
    <row r="247" spans="1:8" ht="14.25">
      <c r="A247" s="17"/>
      <c r="B247" s="12"/>
      <c r="C247" s="14"/>
      <c r="D247" s="14"/>
      <c r="E247" s="13"/>
      <c r="F247" s="13"/>
      <c r="G247" s="1">
        <f t="shared" si="9"/>
        <v>0</v>
      </c>
      <c r="H247" s="12">
        <f t="shared" si="10"/>
        <v>0</v>
      </c>
    </row>
    <row r="248" spans="1:8" ht="14.25">
      <c r="A248" s="17"/>
      <c r="B248" s="12"/>
      <c r="C248" s="14"/>
      <c r="D248" s="14"/>
      <c r="E248" s="13"/>
      <c r="F248" s="13"/>
      <c r="G248" s="1">
        <f t="shared" si="9"/>
        <v>0</v>
      </c>
      <c r="H248" s="12">
        <f t="shared" si="10"/>
        <v>0</v>
      </c>
    </row>
    <row r="249" spans="1:8" ht="14.25">
      <c r="A249" s="17"/>
      <c r="B249" s="12"/>
      <c r="C249" s="14"/>
      <c r="D249" s="14"/>
      <c r="E249" s="13"/>
      <c r="F249" s="13"/>
      <c r="G249" s="1">
        <f t="shared" si="9"/>
        <v>0</v>
      </c>
      <c r="H249" s="12">
        <f t="shared" si="10"/>
        <v>0</v>
      </c>
    </row>
    <row r="250" spans="1:8" ht="14.25">
      <c r="A250" s="17"/>
      <c r="B250" s="12"/>
      <c r="C250" s="14"/>
      <c r="D250" s="14"/>
      <c r="E250" s="13"/>
      <c r="F250" s="13"/>
      <c r="G250" s="1">
        <f t="shared" si="9"/>
        <v>0</v>
      </c>
      <c r="H250" s="12">
        <f t="shared" si="10"/>
        <v>0</v>
      </c>
    </row>
    <row r="251" spans="1:8" ht="14.25">
      <c r="A251" s="17"/>
      <c r="B251" s="12"/>
      <c r="C251" s="14"/>
      <c r="D251" s="14"/>
      <c r="E251" s="13"/>
      <c r="F251" s="13"/>
      <c r="G251" s="1">
        <f t="shared" si="9"/>
        <v>0</v>
      </c>
      <c r="H251" s="12">
        <f t="shared" si="10"/>
        <v>0</v>
      </c>
    </row>
    <row r="252" spans="1:8" ht="14.25">
      <c r="A252" s="17"/>
      <c r="B252" s="12"/>
      <c r="C252" s="14"/>
      <c r="D252" s="14"/>
      <c r="E252" s="13"/>
      <c r="F252" s="13"/>
      <c r="G252" s="1">
        <f t="shared" si="9"/>
        <v>0</v>
      </c>
      <c r="H252" s="12">
        <f t="shared" si="10"/>
        <v>0</v>
      </c>
    </row>
    <row r="253" spans="1:8" ht="14.25">
      <c r="A253" s="17"/>
      <c r="B253" s="12"/>
      <c r="C253" s="14"/>
      <c r="D253" s="14"/>
      <c r="E253" s="13"/>
      <c r="F253" s="13"/>
      <c r="G253" s="1">
        <f t="shared" si="9"/>
        <v>0</v>
      </c>
      <c r="H253" s="12">
        <f t="shared" si="10"/>
        <v>0</v>
      </c>
    </row>
    <row r="254" spans="1:8" ht="14.25">
      <c r="A254" s="17"/>
      <c r="B254" s="12"/>
      <c r="C254" s="14"/>
      <c r="D254" s="14"/>
      <c r="E254" s="13"/>
      <c r="F254" s="13"/>
      <c r="G254" s="1">
        <f t="shared" si="9"/>
        <v>0</v>
      </c>
      <c r="H254" s="12">
        <f t="shared" si="10"/>
        <v>0</v>
      </c>
    </row>
    <row r="255" spans="1:8" ht="14.25">
      <c r="A255" s="17"/>
      <c r="B255" s="12"/>
      <c r="C255" s="14"/>
      <c r="D255" s="14"/>
      <c r="E255" s="13"/>
      <c r="F255" s="13"/>
      <c r="G255" s="1">
        <f t="shared" si="9"/>
        <v>0</v>
      </c>
      <c r="H255" s="12">
        <f t="shared" si="10"/>
        <v>0</v>
      </c>
    </row>
    <row r="256" spans="1:8" ht="14.25">
      <c r="A256" s="17"/>
      <c r="B256" s="12"/>
      <c r="C256" s="14"/>
      <c r="D256" s="14"/>
      <c r="E256" s="13"/>
      <c r="F256" s="13"/>
      <c r="G256" s="1">
        <f t="shared" si="9"/>
        <v>0</v>
      </c>
      <c r="H256" s="12">
        <f t="shared" si="10"/>
        <v>0</v>
      </c>
    </row>
    <row r="257" spans="1:8" ht="14.25">
      <c r="A257" s="17"/>
      <c r="B257" s="12"/>
      <c r="C257" s="14"/>
      <c r="D257" s="14"/>
      <c r="E257" s="13"/>
      <c r="F257" s="13"/>
      <c r="G257" s="1">
        <f t="shared" si="9"/>
        <v>0</v>
      </c>
      <c r="H257" s="12">
        <f t="shared" si="10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3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52">
        <f>SUM(B4:B353)</f>
        <v>317474.3699999999</v>
      </c>
      <c r="C1" s="3">
        <f>COUNTA(A4:A353)</f>
        <v>81</v>
      </c>
      <c r="D1" s="3"/>
      <c r="E1" s="3"/>
      <c r="F1" s="3"/>
      <c r="G1" s="53">
        <f>IF(B1&lt;&gt;0,H1/B1,0)</f>
        <v>-6.613830621980605</v>
      </c>
      <c r="H1" s="52">
        <f>SUM(H4:H353)</f>
        <v>-2099721.71</v>
      </c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11" ht="14.25">
      <c r="A4" s="1" t="s">
        <v>95</v>
      </c>
      <c r="B4" s="12">
        <v>12931.5</v>
      </c>
      <c r="C4" s="32">
        <v>44652</v>
      </c>
      <c r="D4" s="32">
        <v>44662</v>
      </c>
      <c r="E4" s="13"/>
      <c r="F4" s="13"/>
      <c r="G4" s="1">
        <f aca="true" t="shared" si="0" ref="G4:G13">D4-C4-(F4-E4)</f>
        <v>10</v>
      </c>
      <c r="H4" s="12">
        <f>'Pagamenti I trimestre'!B4*G4</f>
        <v>13291.6</v>
      </c>
      <c r="I4" s="3" t="s">
        <v>96</v>
      </c>
      <c r="J4" s="3"/>
      <c r="K4" s="3"/>
    </row>
    <row r="5" spans="1:11" ht="14.25">
      <c r="A5" s="1" t="s">
        <v>97</v>
      </c>
      <c r="B5" s="12">
        <v>2169.95</v>
      </c>
      <c r="C5" s="32">
        <v>44620</v>
      </c>
      <c r="D5" s="32">
        <v>44670</v>
      </c>
      <c r="E5" s="13"/>
      <c r="F5" s="13"/>
      <c r="G5" s="1">
        <f t="shared" si="0"/>
        <v>50</v>
      </c>
      <c r="H5" s="12">
        <f>'Pagamenti I trimestre'!B5*G5</f>
        <v>500</v>
      </c>
      <c r="I5" s="3" t="s">
        <v>66</v>
      </c>
      <c r="J5" s="3"/>
      <c r="K5" s="3" t="s">
        <v>125</v>
      </c>
    </row>
    <row r="6" spans="1:11" ht="14.25">
      <c r="A6" s="1" t="s">
        <v>98</v>
      </c>
      <c r="B6" s="12">
        <v>2672</v>
      </c>
      <c r="C6" s="32">
        <v>44681</v>
      </c>
      <c r="D6" s="32">
        <v>44672</v>
      </c>
      <c r="E6" s="13"/>
      <c r="F6" s="13"/>
      <c r="G6" s="1">
        <f t="shared" si="0"/>
        <v>-9</v>
      </c>
      <c r="H6" s="12">
        <f>'Pagamenti I trimestre'!B6*G6</f>
        <v>-30000.06</v>
      </c>
      <c r="I6" s="3" t="s">
        <v>99</v>
      </c>
      <c r="J6" s="3"/>
      <c r="K6" s="3" t="s">
        <v>149</v>
      </c>
    </row>
    <row r="7" spans="1:11" ht="14.25">
      <c r="A7" s="1" t="s">
        <v>100</v>
      </c>
      <c r="B7" s="12">
        <v>1389.44</v>
      </c>
      <c r="C7" s="32">
        <v>44681</v>
      </c>
      <c r="D7" s="32">
        <v>44678</v>
      </c>
      <c r="E7" s="13"/>
      <c r="F7" s="13"/>
      <c r="G7" s="1">
        <f t="shared" si="0"/>
        <v>-3</v>
      </c>
      <c r="H7" s="12">
        <f>'Pagamenti I trimestre'!B7*G7</f>
        <v>-16032</v>
      </c>
      <c r="I7" s="3" t="s">
        <v>30</v>
      </c>
      <c r="J7" s="3"/>
      <c r="K7" s="3" t="s">
        <v>167</v>
      </c>
    </row>
    <row r="8" spans="1:11" ht="14.25">
      <c r="A8" s="1" t="s">
        <v>101</v>
      </c>
      <c r="B8" s="12">
        <v>2404.8</v>
      </c>
      <c r="C8" s="32">
        <v>44681</v>
      </c>
      <c r="D8" s="32">
        <v>44678</v>
      </c>
      <c r="E8" s="13"/>
      <c r="F8" s="13"/>
      <c r="G8" s="1">
        <f t="shared" si="0"/>
        <v>-3</v>
      </c>
      <c r="H8" s="12">
        <f>'Pagamenti I trimestre'!B8*G8</f>
        <v>-4168.32</v>
      </c>
      <c r="I8" s="3" t="s">
        <v>59</v>
      </c>
      <c r="J8" s="3"/>
      <c r="K8" s="3" t="s">
        <v>163</v>
      </c>
    </row>
    <row r="9" spans="1:11" ht="14.25">
      <c r="A9" s="1" t="s">
        <v>102</v>
      </c>
      <c r="B9" s="12">
        <v>204</v>
      </c>
      <c r="C9" s="32">
        <v>44681</v>
      </c>
      <c r="D9" s="32">
        <v>44678</v>
      </c>
      <c r="E9" s="13"/>
      <c r="F9" s="13"/>
      <c r="G9" s="1">
        <f t="shared" si="0"/>
        <v>-3</v>
      </c>
      <c r="H9" s="12">
        <f>'Pagamenti I trimestre'!B9*G9</f>
        <v>-7581.33</v>
      </c>
      <c r="I9" s="3" t="s">
        <v>84</v>
      </c>
      <c r="J9" s="3"/>
      <c r="K9" s="3" t="s">
        <v>92</v>
      </c>
    </row>
    <row r="10" spans="1:11" ht="14.25">
      <c r="A10" s="1" t="s">
        <v>103</v>
      </c>
      <c r="B10" s="12">
        <v>748.16</v>
      </c>
      <c r="C10" s="32">
        <v>44681</v>
      </c>
      <c r="D10" s="32">
        <v>44678</v>
      </c>
      <c r="E10" s="13"/>
      <c r="F10" s="13"/>
      <c r="G10" s="1">
        <f t="shared" si="0"/>
        <v>-3</v>
      </c>
      <c r="H10" s="12">
        <f>'Pagamenti I trimestre'!B10*G10</f>
        <v>-2070</v>
      </c>
      <c r="I10" s="3" t="s">
        <v>104</v>
      </c>
      <c r="J10" s="3"/>
      <c r="K10" s="3" t="s">
        <v>140</v>
      </c>
    </row>
    <row r="11" spans="1:11" ht="14.25">
      <c r="A11" s="1" t="s">
        <v>105</v>
      </c>
      <c r="B11" s="12">
        <v>610</v>
      </c>
      <c r="C11" s="32">
        <v>44681</v>
      </c>
      <c r="D11" s="32">
        <v>44679</v>
      </c>
      <c r="E11" s="13"/>
      <c r="F11" s="13"/>
      <c r="G11" s="1">
        <f t="shared" si="0"/>
        <v>-2</v>
      </c>
      <c r="H11" s="12">
        <f>'Pagamenti I trimestre'!B11*G11</f>
        <v>-27</v>
      </c>
      <c r="I11" s="3" t="s">
        <v>106</v>
      </c>
      <c r="J11" s="3"/>
      <c r="K11" s="3" t="s">
        <v>172</v>
      </c>
    </row>
    <row r="12" spans="1:11" ht="14.25">
      <c r="A12" s="1" t="s">
        <v>107</v>
      </c>
      <c r="B12" s="12">
        <v>1560</v>
      </c>
      <c r="C12" s="32">
        <v>44712</v>
      </c>
      <c r="D12" s="32">
        <v>44679</v>
      </c>
      <c r="E12" s="13"/>
      <c r="F12" s="13"/>
      <c r="G12" s="1">
        <f t="shared" si="0"/>
        <v>-33</v>
      </c>
      <c r="H12" s="12">
        <f>'Pagamenti I trimestre'!B12*G12</f>
        <v>-67779.36</v>
      </c>
      <c r="I12" s="3" t="s">
        <v>53</v>
      </c>
      <c r="J12" s="3"/>
      <c r="K12" s="3" t="s">
        <v>41</v>
      </c>
    </row>
    <row r="13" spans="1:11" ht="14.25">
      <c r="A13" s="1" t="s">
        <v>108</v>
      </c>
      <c r="B13" s="12">
        <v>3260</v>
      </c>
      <c r="C13" s="32">
        <v>44712</v>
      </c>
      <c r="D13" s="32">
        <v>44679</v>
      </c>
      <c r="E13" s="13"/>
      <c r="F13" s="13"/>
      <c r="G13" s="1">
        <f t="shared" si="0"/>
        <v>-33</v>
      </c>
      <c r="H13" s="12">
        <f>'Pagamenti I trimestre'!B13*G13</f>
        <v>-14850</v>
      </c>
      <c r="I13" s="3" t="s">
        <v>109</v>
      </c>
      <c r="J13" s="3"/>
      <c r="K13" s="3" t="s">
        <v>207</v>
      </c>
    </row>
    <row r="14" spans="1:11" ht="14.25">
      <c r="A14" s="17" t="s">
        <v>110</v>
      </c>
      <c r="B14" s="12">
        <v>4000</v>
      </c>
      <c r="C14" s="32">
        <v>44712</v>
      </c>
      <c r="D14" s="32">
        <v>44679</v>
      </c>
      <c r="E14" s="13"/>
      <c r="F14" s="13"/>
      <c r="G14" s="1">
        <f aca="true" t="shared" si="1" ref="G14:G45">D14-C14-(F14-E14)</f>
        <v>-33</v>
      </c>
      <c r="H14" s="12">
        <f aca="true" t="shared" si="2" ref="H14:H45">B14*G14</f>
        <v>-132000</v>
      </c>
      <c r="I14" s="3" t="s">
        <v>111</v>
      </c>
      <c r="J14" s="3"/>
      <c r="K14" s="3" t="s">
        <v>106</v>
      </c>
    </row>
    <row r="15" spans="1:11" ht="14.25">
      <c r="A15" s="17" t="s">
        <v>112</v>
      </c>
      <c r="B15" s="12">
        <v>6828.14</v>
      </c>
      <c r="C15" s="32">
        <v>44681</v>
      </c>
      <c r="D15" s="32">
        <v>44679</v>
      </c>
      <c r="E15" s="13"/>
      <c r="F15" s="13"/>
      <c r="G15" s="1">
        <f t="shared" si="1"/>
        <v>-2</v>
      </c>
      <c r="H15" s="12">
        <f t="shared" si="2"/>
        <v>-13656.28</v>
      </c>
      <c r="I15" s="3" t="s">
        <v>113</v>
      </c>
      <c r="J15" s="3"/>
      <c r="K15" s="3" t="s">
        <v>43</v>
      </c>
    </row>
    <row r="16" spans="1:11" ht="14.25">
      <c r="A16" s="17" t="s">
        <v>114</v>
      </c>
      <c r="B16" s="12">
        <v>9520</v>
      </c>
      <c r="C16" s="32">
        <v>44681</v>
      </c>
      <c r="D16" s="32">
        <v>44679</v>
      </c>
      <c r="E16" s="13"/>
      <c r="F16" s="13"/>
      <c r="G16" s="1">
        <f t="shared" si="1"/>
        <v>-2</v>
      </c>
      <c r="H16" s="12">
        <f t="shared" si="2"/>
        <v>-19040</v>
      </c>
      <c r="I16" s="3" t="s">
        <v>127</v>
      </c>
      <c r="J16" s="3"/>
      <c r="K16" s="3" t="s">
        <v>59</v>
      </c>
    </row>
    <row r="17" spans="1:11" ht="14.25">
      <c r="A17" s="17" t="s">
        <v>115</v>
      </c>
      <c r="B17" s="12">
        <v>15000</v>
      </c>
      <c r="C17" s="32">
        <v>44681</v>
      </c>
      <c r="D17" s="32">
        <v>44679</v>
      </c>
      <c r="E17" s="13"/>
      <c r="F17" s="13"/>
      <c r="G17" s="1">
        <f t="shared" si="1"/>
        <v>-2</v>
      </c>
      <c r="H17" s="12">
        <f t="shared" si="2"/>
        <v>-30000</v>
      </c>
      <c r="I17" s="3" t="s">
        <v>116</v>
      </c>
      <c r="J17" s="3"/>
      <c r="K17" s="3" t="s">
        <v>26</v>
      </c>
    </row>
    <row r="18" spans="1:11" ht="14.25">
      <c r="A18" s="17" t="s">
        <v>117</v>
      </c>
      <c r="B18" s="12">
        <v>3425</v>
      </c>
      <c r="C18" s="32">
        <v>44681</v>
      </c>
      <c r="D18" s="32">
        <v>44679</v>
      </c>
      <c r="E18" s="13"/>
      <c r="F18" s="13"/>
      <c r="G18" s="1">
        <f t="shared" si="1"/>
        <v>-2</v>
      </c>
      <c r="H18" s="12">
        <f t="shared" si="2"/>
        <v>-6850</v>
      </c>
      <c r="I18" s="3" t="s">
        <v>118</v>
      </c>
      <c r="J18" s="3"/>
      <c r="K18" s="3" t="s">
        <v>109</v>
      </c>
    </row>
    <row r="19" spans="1:11" ht="14.25">
      <c r="A19" s="17" t="s">
        <v>119</v>
      </c>
      <c r="B19" s="12">
        <v>5215</v>
      </c>
      <c r="C19" s="32">
        <v>44681</v>
      </c>
      <c r="D19" s="32">
        <v>44679</v>
      </c>
      <c r="E19" s="13"/>
      <c r="F19" s="13"/>
      <c r="G19" s="1">
        <f t="shared" si="1"/>
        <v>-2</v>
      </c>
      <c r="H19" s="12">
        <f t="shared" si="2"/>
        <v>-10430</v>
      </c>
      <c r="I19" s="3" t="s">
        <v>73</v>
      </c>
      <c r="J19" s="3"/>
      <c r="K19" s="3" t="s">
        <v>127</v>
      </c>
    </row>
    <row r="20" spans="1:11" ht="14.25">
      <c r="A20" s="17" t="s">
        <v>120</v>
      </c>
      <c r="B20" s="12">
        <v>570.76</v>
      </c>
      <c r="C20" s="32">
        <v>44681</v>
      </c>
      <c r="D20" s="32">
        <v>44679</v>
      </c>
      <c r="E20" s="13"/>
      <c r="F20" s="13"/>
      <c r="G20" s="1">
        <f t="shared" si="1"/>
        <v>-2</v>
      </c>
      <c r="H20" s="12">
        <f t="shared" si="2"/>
        <v>-1141.52</v>
      </c>
      <c r="I20" s="3" t="s">
        <v>35</v>
      </c>
      <c r="J20" s="3"/>
      <c r="K20" s="3" t="s">
        <v>23</v>
      </c>
    </row>
    <row r="21" spans="1:11" ht="14.25">
      <c r="A21" s="17" t="s">
        <v>121</v>
      </c>
      <c r="B21" s="12">
        <v>7.5</v>
      </c>
      <c r="C21" s="32">
        <v>44681</v>
      </c>
      <c r="D21" s="32">
        <v>44679</v>
      </c>
      <c r="E21" s="13"/>
      <c r="F21" s="13"/>
      <c r="G21" s="1">
        <f t="shared" si="1"/>
        <v>-2</v>
      </c>
      <c r="H21" s="12">
        <f t="shared" si="2"/>
        <v>-15</v>
      </c>
      <c r="I21" s="3" t="s">
        <v>35</v>
      </c>
      <c r="J21" s="3"/>
      <c r="K21" s="3" t="s">
        <v>155</v>
      </c>
    </row>
    <row r="22" spans="1:11" ht="14.25">
      <c r="A22" s="17" t="s">
        <v>122</v>
      </c>
      <c r="B22" s="12">
        <v>1340</v>
      </c>
      <c r="C22" s="32">
        <v>44681</v>
      </c>
      <c r="D22" s="32">
        <v>44679</v>
      </c>
      <c r="E22" s="13"/>
      <c r="F22" s="13"/>
      <c r="G22" s="1">
        <f t="shared" si="1"/>
        <v>-2</v>
      </c>
      <c r="H22" s="12">
        <f t="shared" si="2"/>
        <v>-2680</v>
      </c>
      <c r="I22" s="3" t="s">
        <v>123</v>
      </c>
      <c r="J22" s="3"/>
      <c r="K22" s="3" t="s">
        <v>204</v>
      </c>
    </row>
    <row r="23" spans="1:11" ht="14.25">
      <c r="A23" s="17" t="s">
        <v>124</v>
      </c>
      <c r="B23" s="12">
        <v>13938</v>
      </c>
      <c r="C23" s="32">
        <v>44681</v>
      </c>
      <c r="D23" s="32">
        <v>44679</v>
      </c>
      <c r="E23" s="13"/>
      <c r="F23" s="13"/>
      <c r="G23" s="1">
        <f t="shared" si="1"/>
        <v>-2</v>
      </c>
      <c r="H23" s="12">
        <f t="shared" si="2"/>
        <v>-27876</v>
      </c>
      <c r="I23" s="3" t="s">
        <v>125</v>
      </c>
      <c r="J23" s="3"/>
      <c r="K23" s="3" t="s">
        <v>146</v>
      </c>
    </row>
    <row r="24" spans="1:11" ht="14.25">
      <c r="A24" s="17" t="s">
        <v>126</v>
      </c>
      <c r="B24" s="12">
        <v>1770.02</v>
      </c>
      <c r="C24" s="32">
        <v>44681</v>
      </c>
      <c r="D24" s="32">
        <v>44679</v>
      </c>
      <c r="E24" s="13"/>
      <c r="F24" s="13"/>
      <c r="G24" s="1">
        <f t="shared" si="1"/>
        <v>-2</v>
      </c>
      <c r="H24" s="12">
        <f t="shared" si="2"/>
        <v>-3540.04</v>
      </c>
      <c r="I24" s="3" t="s">
        <v>23</v>
      </c>
      <c r="J24" s="3"/>
      <c r="K24" s="3" t="s">
        <v>133</v>
      </c>
    </row>
    <row r="25" spans="1:11" ht="14.25">
      <c r="A25" s="17" t="s">
        <v>128</v>
      </c>
      <c r="B25" s="12">
        <v>400</v>
      </c>
      <c r="C25" s="32">
        <v>44681</v>
      </c>
      <c r="D25" s="32">
        <v>44679</v>
      </c>
      <c r="E25" s="13"/>
      <c r="F25" s="13"/>
      <c r="G25" s="1">
        <f t="shared" si="1"/>
        <v>-2</v>
      </c>
      <c r="H25" s="12">
        <f t="shared" si="2"/>
        <v>-800</v>
      </c>
      <c r="I25" s="3" t="s">
        <v>129</v>
      </c>
      <c r="J25" s="3"/>
      <c r="K25" s="3" t="s">
        <v>104</v>
      </c>
    </row>
    <row r="26" spans="1:11" ht="14.25">
      <c r="A26" s="17" t="s">
        <v>130</v>
      </c>
      <c r="B26" s="12">
        <v>819.67</v>
      </c>
      <c r="C26" s="32">
        <v>44681</v>
      </c>
      <c r="D26" s="32">
        <v>44679</v>
      </c>
      <c r="E26" s="13"/>
      <c r="F26" s="13"/>
      <c r="G26" s="1">
        <f t="shared" si="1"/>
        <v>-2</v>
      </c>
      <c r="H26" s="12">
        <f t="shared" si="2"/>
        <v>-1639.34</v>
      </c>
      <c r="I26" s="3" t="s">
        <v>131</v>
      </c>
      <c r="J26" s="3"/>
      <c r="K26" s="3" t="s">
        <v>143</v>
      </c>
    </row>
    <row r="27" spans="1:11" ht="14.25">
      <c r="A27" s="17" t="s">
        <v>112</v>
      </c>
      <c r="B27" s="12">
        <v>1571.84</v>
      </c>
      <c r="C27" s="33">
        <v>44681</v>
      </c>
      <c r="D27" s="33">
        <v>44686</v>
      </c>
      <c r="E27" s="13"/>
      <c r="F27" s="13"/>
      <c r="G27" s="1">
        <f t="shared" si="1"/>
        <v>5</v>
      </c>
      <c r="H27" s="12">
        <f t="shared" si="2"/>
        <v>7859.2</v>
      </c>
      <c r="I27" s="3" t="s">
        <v>113</v>
      </c>
      <c r="J27" s="3"/>
      <c r="K27" s="3" t="s">
        <v>199</v>
      </c>
    </row>
    <row r="28" spans="1:11" ht="14.25">
      <c r="A28" s="17" t="s">
        <v>132</v>
      </c>
      <c r="B28" s="12">
        <v>12324.88</v>
      </c>
      <c r="C28" s="33">
        <v>44693</v>
      </c>
      <c r="D28" s="33">
        <v>44693</v>
      </c>
      <c r="E28" s="13"/>
      <c r="F28" s="13"/>
      <c r="G28" s="1">
        <f t="shared" si="1"/>
        <v>0</v>
      </c>
      <c r="H28" s="12">
        <f t="shared" si="2"/>
        <v>0</v>
      </c>
      <c r="I28" s="3" t="s">
        <v>133</v>
      </c>
      <c r="J28" s="3"/>
      <c r="K28" s="3" t="s">
        <v>123</v>
      </c>
    </row>
    <row r="29" spans="1:11" ht="14.25">
      <c r="A29" s="17" t="s">
        <v>134</v>
      </c>
      <c r="B29" s="12">
        <v>1923.84</v>
      </c>
      <c r="C29" s="33">
        <v>44712</v>
      </c>
      <c r="D29" s="33">
        <v>44708</v>
      </c>
      <c r="E29" s="13"/>
      <c r="F29" s="13"/>
      <c r="G29" s="1">
        <f t="shared" si="1"/>
        <v>-4</v>
      </c>
      <c r="H29" s="12">
        <f t="shared" si="2"/>
        <v>-7695.36</v>
      </c>
      <c r="I29" s="3" t="s">
        <v>135</v>
      </c>
      <c r="J29" s="3"/>
      <c r="K29" s="3" t="s">
        <v>53</v>
      </c>
    </row>
    <row r="30" spans="1:11" ht="14.25">
      <c r="A30" s="17" t="s">
        <v>136</v>
      </c>
      <c r="B30" s="12">
        <v>1389.44</v>
      </c>
      <c r="C30" s="33">
        <v>44712</v>
      </c>
      <c r="D30" s="33">
        <v>44708</v>
      </c>
      <c r="E30" s="13"/>
      <c r="F30" s="13"/>
      <c r="G30" s="1">
        <f t="shared" si="1"/>
        <v>-4</v>
      </c>
      <c r="H30" s="12">
        <f t="shared" si="2"/>
        <v>-5557.76</v>
      </c>
      <c r="I30" s="3" t="s">
        <v>30</v>
      </c>
      <c r="J30" s="3"/>
      <c r="K30" s="3" t="s">
        <v>73</v>
      </c>
    </row>
    <row r="31" spans="1:11" ht="14.25">
      <c r="A31" s="17" t="s">
        <v>137</v>
      </c>
      <c r="B31" s="12">
        <v>1170</v>
      </c>
      <c r="C31" s="33">
        <v>44712</v>
      </c>
      <c r="D31" s="33">
        <v>44711</v>
      </c>
      <c r="E31" s="13"/>
      <c r="F31" s="13"/>
      <c r="G31" s="1">
        <f t="shared" si="1"/>
        <v>-1</v>
      </c>
      <c r="H31" s="12">
        <f t="shared" si="2"/>
        <v>-1170</v>
      </c>
      <c r="I31" s="3" t="s">
        <v>138</v>
      </c>
      <c r="J31" s="3"/>
      <c r="K31" s="3" t="s">
        <v>118</v>
      </c>
    </row>
    <row r="32" spans="1:11" ht="14.25">
      <c r="A32" s="17" t="s">
        <v>139</v>
      </c>
      <c r="B32" s="12">
        <v>1200</v>
      </c>
      <c r="C32" s="33">
        <v>44742</v>
      </c>
      <c r="D32" s="33">
        <v>44711</v>
      </c>
      <c r="E32" s="13"/>
      <c r="F32" s="13"/>
      <c r="G32" s="1">
        <f t="shared" si="1"/>
        <v>-31</v>
      </c>
      <c r="H32" s="12">
        <f t="shared" si="2"/>
        <v>-37200</v>
      </c>
      <c r="I32" s="3" t="s">
        <v>140</v>
      </c>
      <c r="J32" s="3"/>
      <c r="K32" s="3" t="s">
        <v>182</v>
      </c>
    </row>
    <row r="33" spans="1:11" ht="14.25">
      <c r="A33" s="17" t="s">
        <v>141</v>
      </c>
      <c r="B33" s="12">
        <v>1560</v>
      </c>
      <c r="C33" s="33">
        <v>44742</v>
      </c>
      <c r="D33" s="33">
        <v>44711</v>
      </c>
      <c r="E33" s="13"/>
      <c r="F33" s="13"/>
      <c r="G33" s="1">
        <f t="shared" si="1"/>
        <v>-31</v>
      </c>
      <c r="H33" s="12">
        <f t="shared" si="2"/>
        <v>-48360</v>
      </c>
      <c r="I33" s="3" t="s">
        <v>53</v>
      </c>
      <c r="J33" s="3"/>
      <c r="K33" s="3" t="s">
        <v>184</v>
      </c>
    </row>
    <row r="34" spans="1:11" ht="14.25">
      <c r="A34" s="17" t="s">
        <v>142</v>
      </c>
      <c r="B34" s="12">
        <v>3278.7</v>
      </c>
      <c r="C34" s="33">
        <v>44712</v>
      </c>
      <c r="D34" s="33">
        <v>44711</v>
      </c>
      <c r="E34" s="13"/>
      <c r="F34" s="13"/>
      <c r="G34" s="1">
        <f t="shared" si="1"/>
        <v>-1</v>
      </c>
      <c r="H34" s="12">
        <f t="shared" si="2"/>
        <v>-3278.7</v>
      </c>
      <c r="I34" s="3" t="s">
        <v>143</v>
      </c>
      <c r="J34" s="3"/>
      <c r="K34" s="3" t="s">
        <v>96</v>
      </c>
    </row>
    <row r="35" spans="1:11" ht="14.25">
      <c r="A35" s="17" t="s">
        <v>144</v>
      </c>
      <c r="B35" s="12">
        <v>3333.34</v>
      </c>
      <c r="C35" s="33">
        <v>44712</v>
      </c>
      <c r="D35" s="33">
        <v>44711</v>
      </c>
      <c r="E35" s="13"/>
      <c r="F35" s="13"/>
      <c r="G35" s="1">
        <f t="shared" si="1"/>
        <v>-1</v>
      </c>
      <c r="H35" s="12">
        <f t="shared" si="2"/>
        <v>-3333.34</v>
      </c>
      <c r="I35" s="3" t="s">
        <v>26</v>
      </c>
      <c r="J35" s="3"/>
      <c r="K35" s="3" t="s">
        <v>188</v>
      </c>
    </row>
    <row r="36" spans="1:11" ht="14.25">
      <c r="A36" s="17" t="s">
        <v>145</v>
      </c>
      <c r="B36" s="12">
        <v>5272.5</v>
      </c>
      <c r="C36" s="33">
        <v>44712</v>
      </c>
      <c r="D36" s="33">
        <v>44711</v>
      </c>
      <c r="E36" s="13"/>
      <c r="F36" s="13"/>
      <c r="G36" s="1">
        <f t="shared" si="1"/>
        <v>-1</v>
      </c>
      <c r="H36" s="12">
        <f t="shared" si="2"/>
        <v>-5272.5</v>
      </c>
      <c r="I36" s="3" t="s">
        <v>146</v>
      </c>
      <c r="J36" s="3"/>
      <c r="K36" s="3" t="s">
        <v>170</v>
      </c>
    </row>
    <row r="37" spans="1:11" ht="14.25">
      <c r="A37" s="17" t="s">
        <v>147</v>
      </c>
      <c r="B37" s="12">
        <v>3260.04</v>
      </c>
      <c r="C37" s="33">
        <v>44712</v>
      </c>
      <c r="D37" s="33">
        <v>44711</v>
      </c>
      <c r="E37" s="13"/>
      <c r="F37" s="13"/>
      <c r="G37" s="1">
        <f t="shared" si="1"/>
        <v>-1</v>
      </c>
      <c r="H37" s="12">
        <f t="shared" si="2"/>
        <v>-3260.04</v>
      </c>
      <c r="I37" s="3" t="s">
        <v>138</v>
      </c>
      <c r="J37" s="3"/>
      <c r="K37" s="3" t="s">
        <v>35</v>
      </c>
    </row>
    <row r="38" spans="1:11" ht="14.25">
      <c r="A38" s="17" t="s">
        <v>148</v>
      </c>
      <c r="B38" s="12">
        <v>3750</v>
      </c>
      <c r="C38" s="33">
        <v>44742</v>
      </c>
      <c r="D38" s="33">
        <v>44711</v>
      </c>
      <c r="E38" s="13"/>
      <c r="F38" s="13"/>
      <c r="G38" s="1">
        <f t="shared" si="1"/>
        <v>-31</v>
      </c>
      <c r="H38" s="12">
        <f t="shared" si="2"/>
        <v>-116250</v>
      </c>
      <c r="I38" s="3" t="s">
        <v>149</v>
      </c>
      <c r="J38" s="3"/>
      <c r="K38" s="3" t="s">
        <v>135</v>
      </c>
    </row>
    <row r="39" spans="1:11" ht="14.25">
      <c r="A39" s="17" t="s">
        <v>150</v>
      </c>
      <c r="B39" s="12">
        <v>3</v>
      </c>
      <c r="C39" s="33">
        <v>44712</v>
      </c>
      <c r="D39" s="33">
        <v>44711</v>
      </c>
      <c r="E39" s="13"/>
      <c r="F39" s="13"/>
      <c r="G39" s="1">
        <f t="shared" si="1"/>
        <v>-1</v>
      </c>
      <c r="H39" s="12">
        <f t="shared" si="2"/>
        <v>-3</v>
      </c>
      <c r="I39" s="3" t="s">
        <v>35</v>
      </c>
      <c r="J39" s="3"/>
      <c r="K39" s="3" t="s">
        <v>70</v>
      </c>
    </row>
    <row r="40" spans="1:11" ht="14.25">
      <c r="A40" s="17" t="s">
        <v>151</v>
      </c>
      <c r="B40" s="12">
        <v>308</v>
      </c>
      <c r="C40" s="33">
        <v>44712</v>
      </c>
      <c r="D40" s="33">
        <v>44711</v>
      </c>
      <c r="E40" s="13"/>
      <c r="F40" s="13"/>
      <c r="G40" s="1">
        <f t="shared" si="1"/>
        <v>-1</v>
      </c>
      <c r="H40" s="12">
        <f t="shared" si="2"/>
        <v>-308</v>
      </c>
      <c r="I40" s="3" t="s">
        <v>35</v>
      </c>
      <c r="J40" s="3"/>
      <c r="K40" s="3" t="s">
        <v>138</v>
      </c>
    </row>
    <row r="41" spans="1:11" ht="14.25">
      <c r="A41" s="17" t="s">
        <v>152</v>
      </c>
      <c r="B41" s="12">
        <v>5640</v>
      </c>
      <c r="C41" s="33">
        <v>44712</v>
      </c>
      <c r="D41" s="33">
        <v>44711</v>
      </c>
      <c r="E41" s="13"/>
      <c r="F41" s="13"/>
      <c r="G41" s="1">
        <f t="shared" si="1"/>
        <v>-1</v>
      </c>
      <c r="H41" s="12">
        <f t="shared" si="2"/>
        <v>-5640</v>
      </c>
      <c r="I41" s="3" t="s">
        <v>153</v>
      </c>
      <c r="J41" s="3"/>
      <c r="K41" s="3" t="s">
        <v>113</v>
      </c>
    </row>
    <row r="42" spans="1:11" ht="14.25">
      <c r="A42" s="17" t="s">
        <v>154</v>
      </c>
      <c r="B42" s="12">
        <v>3000</v>
      </c>
      <c r="C42" s="33">
        <v>44712</v>
      </c>
      <c r="D42" s="33">
        <v>44711</v>
      </c>
      <c r="E42" s="13"/>
      <c r="F42" s="13"/>
      <c r="G42" s="1">
        <f t="shared" si="1"/>
        <v>-1</v>
      </c>
      <c r="H42" s="12">
        <f t="shared" si="2"/>
        <v>-3000</v>
      </c>
      <c r="I42" s="3" t="s">
        <v>155</v>
      </c>
      <c r="J42" s="3"/>
      <c r="K42" s="3" t="s">
        <v>84</v>
      </c>
    </row>
    <row r="43" spans="1:11" ht="14.25">
      <c r="A43" s="17" t="s">
        <v>156</v>
      </c>
      <c r="B43" s="12">
        <v>1901.62</v>
      </c>
      <c r="C43" s="33">
        <v>44712</v>
      </c>
      <c r="D43" s="33">
        <v>44711</v>
      </c>
      <c r="E43" s="13"/>
      <c r="F43" s="13"/>
      <c r="G43" s="1">
        <f t="shared" si="1"/>
        <v>-1</v>
      </c>
      <c r="H43" s="12">
        <f t="shared" si="2"/>
        <v>-1901.62</v>
      </c>
      <c r="I43" s="3" t="s">
        <v>23</v>
      </c>
      <c r="J43" s="3"/>
      <c r="K43" s="3" t="s">
        <v>153</v>
      </c>
    </row>
    <row r="44" spans="1:11" ht="14.25">
      <c r="A44" s="17" t="s">
        <v>157</v>
      </c>
      <c r="B44" s="12">
        <v>6300</v>
      </c>
      <c r="C44" s="33">
        <v>44712</v>
      </c>
      <c r="D44" s="33">
        <v>44711</v>
      </c>
      <c r="E44" s="13"/>
      <c r="F44" s="13"/>
      <c r="G44" s="1">
        <f t="shared" si="1"/>
        <v>-1</v>
      </c>
      <c r="H44" s="12">
        <f t="shared" si="2"/>
        <v>-6300</v>
      </c>
      <c r="I44" s="3" t="s">
        <v>70</v>
      </c>
      <c r="J44" s="3"/>
      <c r="K44" s="3" t="s">
        <v>99</v>
      </c>
    </row>
    <row r="45" spans="1:11" ht="14.25">
      <c r="A45" s="17" t="s">
        <v>158</v>
      </c>
      <c r="B45" s="12">
        <v>596</v>
      </c>
      <c r="C45" s="33">
        <v>44712</v>
      </c>
      <c r="D45" s="33">
        <v>44711</v>
      </c>
      <c r="E45" s="13"/>
      <c r="F45" s="13"/>
      <c r="G45" s="1">
        <f t="shared" si="1"/>
        <v>-1</v>
      </c>
      <c r="H45" s="12">
        <f t="shared" si="2"/>
        <v>-596</v>
      </c>
      <c r="I45" s="3" t="s">
        <v>125</v>
      </c>
      <c r="J45" s="3"/>
      <c r="K45" s="3" t="s">
        <v>111</v>
      </c>
    </row>
    <row r="46" spans="1:11" ht="14.25">
      <c r="A46" s="17" t="s">
        <v>159</v>
      </c>
      <c r="B46" s="12">
        <v>1009</v>
      </c>
      <c r="C46" s="33">
        <v>44712</v>
      </c>
      <c r="D46" s="33">
        <v>44711</v>
      </c>
      <c r="E46" s="13"/>
      <c r="F46" s="13"/>
      <c r="G46" s="1">
        <f aca="true" t="shared" si="3" ref="G46:G68">D46-C46-(F46-E46)</f>
        <v>-1</v>
      </c>
      <c r="H46" s="12">
        <f aca="true" t="shared" si="4" ref="H46:H68">B46*G46</f>
        <v>-1009</v>
      </c>
      <c r="I46" s="3" t="s">
        <v>41</v>
      </c>
      <c r="J46" s="3"/>
      <c r="K46" s="3" t="s">
        <v>55</v>
      </c>
    </row>
    <row r="47" spans="1:11" ht="14.25">
      <c r="A47" s="17" t="s">
        <v>160</v>
      </c>
      <c r="B47" s="12">
        <v>1044.27</v>
      </c>
      <c r="C47" s="33">
        <v>44712</v>
      </c>
      <c r="D47" s="33">
        <v>44711</v>
      </c>
      <c r="E47" s="13"/>
      <c r="F47" s="13"/>
      <c r="G47" s="1">
        <f t="shared" si="3"/>
        <v>-1</v>
      </c>
      <c r="H47" s="12">
        <f t="shared" si="4"/>
        <v>-1044.27</v>
      </c>
      <c r="I47" s="3" t="s">
        <v>41</v>
      </c>
      <c r="J47" s="3"/>
      <c r="K47" s="3" t="s">
        <v>30</v>
      </c>
    </row>
    <row r="48" spans="1:11" ht="14.25">
      <c r="A48" s="17" t="s">
        <v>161</v>
      </c>
      <c r="B48" s="12">
        <v>4900</v>
      </c>
      <c r="C48" s="33">
        <v>44712</v>
      </c>
      <c r="D48" s="33">
        <v>44711</v>
      </c>
      <c r="E48" s="13"/>
      <c r="F48" s="13"/>
      <c r="G48" s="1">
        <f t="shared" si="3"/>
        <v>-1</v>
      </c>
      <c r="H48" s="12">
        <f t="shared" si="4"/>
        <v>-4900</v>
      </c>
      <c r="I48" s="3" t="s">
        <v>41</v>
      </c>
      <c r="J48" s="3"/>
      <c r="K48" s="3" t="s">
        <v>66</v>
      </c>
    </row>
    <row r="49" spans="1:11" ht="14.25">
      <c r="A49" s="17" t="s">
        <v>162</v>
      </c>
      <c r="B49" s="12">
        <v>12393.05</v>
      </c>
      <c r="C49" s="33">
        <v>44712</v>
      </c>
      <c r="D49" s="33">
        <v>44711</v>
      </c>
      <c r="E49" s="13"/>
      <c r="F49" s="13"/>
      <c r="G49" s="1">
        <f t="shared" si="3"/>
        <v>-1</v>
      </c>
      <c r="H49" s="12">
        <f t="shared" si="4"/>
        <v>-12393.05</v>
      </c>
      <c r="I49" s="3" t="s">
        <v>163</v>
      </c>
      <c r="J49" s="3"/>
      <c r="K49" s="3" t="s">
        <v>116</v>
      </c>
    </row>
    <row r="50" spans="1:11" ht="14.25">
      <c r="A50" s="17" t="s">
        <v>164</v>
      </c>
      <c r="B50" s="12">
        <v>299.54</v>
      </c>
      <c r="C50" s="33">
        <v>44712</v>
      </c>
      <c r="D50" s="33">
        <v>44711</v>
      </c>
      <c r="E50" s="13"/>
      <c r="F50" s="13"/>
      <c r="G50" s="1">
        <f t="shared" si="3"/>
        <v>-1</v>
      </c>
      <c r="H50" s="12">
        <f t="shared" si="4"/>
        <v>-299.54</v>
      </c>
      <c r="I50" s="3" t="s">
        <v>163</v>
      </c>
      <c r="J50" s="3"/>
      <c r="K50" s="3" t="s">
        <v>129</v>
      </c>
    </row>
    <row r="51" spans="1:11" ht="14.25">
      <c r="A51" s="17" t="s">
        <v>165</v>
      </c>
      <c r="B51" s="12">
        <v>226.97</v>
      </c>
      <c r="C51" s="33">
        <v>44712</v>
      </c>
      <c r="D51" s="33">
        <v>44711</v>
      </c>
      <c r="E51" s="13"/>
      <c r="F51" s="13"/>
      <c r="G51" s="1">
        <f t="shared" si="3"/>
        <v>-1</v>
      </c>
      <c r="H51" s="12">
        <f t="shared" si="4"/>
        <v>-226.97</v>
      </c>
      <c r="I51" s="3" t="s">
        <v>163</v>
      </c>
      <c r="J51" s="3"/>
      <c r="K51" s="3" t="s">
        <v>131</v>
      </c>
    </row>
    <row r="52" spans="1:11" ht="14.25">
      <c r="A52" s="17" t="s">
        <v>166</v>
      </c>
      <c r="B52" s="12">
        <v>4098.36</v>
      </c>
      <c r="C52" s="33">
        <v>44712</v>
      </c>
      <c r="D52" s="33">
        <v>44711</v>
      </c>
      <c r="E52" s="13"/>
      <c r="F52" s="13"/>
      <c r="G52" s="1">
        <f t="shared" si="3"/>
        <v>-1</v>
      </c>
      <c r="H52" s="12">
        <f t="shared" si="4"/>
        <v>-4098.36</v>
      </c>
      <c r="I52" s="3" t="s">
        <v>167</v>
      </c>
      <c r="J52" s="3"/>
      <c r="K52" s="3"/>
    </row>
    <row r="53" spans="1:11" ht="14.25">
      <c r="A53" s="17" t="s">
        <v>168</v>
      </c>
      <c r="B53" s="12">
        <v>4098.36</v>
      </c>
      <c r="C53" s="33">
        <v>44712</v>
      </c>
      <c r="D53" s="33">
        <v>44711</v>
      </c>
      <c r="E53" s="13"/>
      <c r="F53" s="13"/>
      <c r="G53" s="1">
        <f t="shared" si="3"/>
        <v>-1</v>
      </c>
      <c r="H53" s="12">
        <f t="shared" si="4"/>
        <v>-4098.36</v>
      </c>
      <c r="I53" s="3" t="s">
        <v>167</v>
      </c>
      <c r="J53" s="3"/>
      <c r="K53" s="3"/>
    </row>
    <row r="54" spans="1:11" ht="14.25">
      <c r="A54" s="17" t="s">
        <v>169</v>
      </c>
      <c r="B54" s="12">
        <v>25174</v>
      </c>
      <c r="C54" s="33">
        <v>44712</v>
      </c>
      <c r="D54" s="33">
        <v>44711</v>
      </c>
      <c r="E54" s="13"/>
      <c r="F54" s="13"/>
      <c r="G54" s="1">
        <f t="shared" si="3"/>
        <v>-1</v>
      </c>
      <c r="H54" s="12">
        <f t="shared" si="4"/>
        <v>-25174</v>
      </c>
      <c r="I54" s="3" t="s">
        <v>170</v>
      </c>
      <c r="J54" s="3"/>
      <c r="K54" s="3"/>
    </row>
    <row r="55" spans="1:11" ht="14.25">
      <c r="A55" s="17" t="s">
        <v>171</v>
      </c>
      <c r="B55" s="12">
        <v>8260</v>
      </c>
      <c r="C55" s="33">
        <v>44712</v>
      </c>
      <c r="D55" s="33">
        <v>44711</v>
      </c>
      <c r="E55" s="13"/>
      <c r="F55" s="13"/>
      <c r="G55" s="1">
        <f t="shared" si="3"/>
        <v>-1</v>
      </c>
      <c r="H55" s="12">
        <f t="shared" si="4"/>
        <v>-8260</v>
      </c>
      <c r="I55" s="3" t="s">
        <v>172</v>
      </c>
      <c r="J55" s="3"/>
      <c r="K55" s="3"/>
    </row>
    <row r="56" spans="1:11" ht="14.25">
      <c r="A56" s="17" t="s">
        <v>173</v>
      </c>
      <c r="B56" s="12">
        <v>3135</v>
      </c>
      <c r="C56" s="33">
        <v>44712</v>
      </c>
      <c r="D56" s="33">
        <v>44711</v>
      </c>
      <c r="E56" s="13"/>
      <c r="F56" s="13"/>
      <c r="G56" s="1">
        <f t="shared" si="3"/>
        <v>-1</v>
      </c>
      <c r="H56" s="12">
        <f t="shared" si="4"/>
        <v>-3135</v>
      </c>
      <c r="I56" s="3" t="s">
        <v>143</v>
      </c>
      <c r="J56" s="3"/>
      <c r="K56" s="3"/>
    </row>
    <row r="57" spans="1:11" ht="14.25">
      <c r="A57" s="17" t="s">
        <v>174</v>
      </c>
      <c r="B57" s="12">
        <v>3149</v>
      </c>
      <c r="C57" s="33">
        <v>44712</v>
      </c>
      <c r="D57" s="33">
        <v>44728</v>
      </c>
      <c r="E57" s="13"/>
      <c r="F57" s="13"/>
      <c r="G57" s="1">
        <f t="shared" si="3"/>
        <v>16</v>
      </c>
      <c r="H57" s="12">
        <f t="shared" si="4"/>
        <v>50384</v>
      </c>
      <c r="I57" s="3" t="s">
        <v>55</v>
      </c>
      <c r="J57" s="3"/>
      <c r="K57" s="3"/>
    </row>
    <row r="58" spans="1:11" ht="14.25">
      <c r="A58" s="17" t="s">
        <v>175</v>
      </c>
      <c r="B58" s="12">
        <v>1764.78</v>
      </c>
      <c r="C58" s="33">
        <v>44742</v>
      </c>
      <c r="D58" s="33">
        <v>44741</v>
      </c>
      <c r="E58" s="13"/>
      <c r="F58" s="13"/>
      <c r="G58" s="1">
        <f t="shared" si="3"/>
        <v>-1</v>
      </c>
      <c r="H58" s="12">
        <f t="shared" si="4"/>
        <v>-1764.78</v>
      </c>
      <c r="I58" s="3" t="s">
        <v>35</v>
      </c>
      <c r="J58" s="3"/>
      <c r="K58" s="3"/>
    </row>
    <row r="59" spans="1:11" ht="14.25">
      <c r="A59" s="17" t="s">
        <v>176</v>
      </c>
      <c r="B59" s="12">
        <v>12</v>
      </c>
      <c r="C59" s="33">
        <v>44742</v>
      </c>
      <c r="D59" s="33">
        <v>44741</v>
      </c>
      <c r="E59" s="13"/>
      <c r="F59" s="13"/>
      <c r="G59" s="1">
        <f t="shared" si="3"/>
        <v>-1</v>
      </c>
      <c r="H59" s="12">
        <f t="shared" si="4"/>
        <v>-12</v>
      </c>
      <c r="I59" s="3" t="s">
        <v>35</v>
      </c>
      <c r="J59" s="3"/>
      <c r="K59" s="3"/>
    </row>
    <row r="60" spans="1:11" ht="14.25">
      <c r="A60" s="17" t="s">
        <v>177</v>
      </c>
      <c r="B60" s="12">
        <v>7200</v>
      </c>
      <c r="C60" s="33">
        <v>44742</v>
      </c>
      <c r="D60" s="33">
        <v>44741</v>
      </c>
      <c r="E60" s="13"/>
      <c r="F60" s="13"/>
      <c r="G60" s="1">
        <f t="shared" si="3"/>
        <v>-1</v>
      </c>
      <c r="H60" s="12">
        <f t="shared" si="4"/>
        <v>-7200</v>
      </c>
      <c r="I60" s="3" t="s">
        <v>43</v>
      </c>
      <c r="J60" s="3"/>
      <c r="K60" s="3"/>
    </row>
    <row r="61" spans="1:11" ht="14.25">
      <c r="A61" s="17" t="s">
        <v>178</v>
      </c>
      <c r="B61" s="12">
        <v>13160</v>
      </c>
      <c r="C61" s="33">
        <v>44742</v>
      </c>
      <c r="D61" s="33">
        <v>44741</v>
      </c>
      <c r="E61" s="13"/>
      <c r="F61" s="13"/>
      <c r="G61" s="1">
        <f t="shared" si="3"/>
        <v>-1</v>
      </c>
      <c r="H61" s="12">
        <f t="shared" si="4"/>
        <v>-13160</v>
      </c>
      <c r="I61" s="3" t="s">
        <v>153</v>
      </c>
      <c r="J61" s="3"/>
      <c r="K61" s="3"/>
    </row>
    <row r="62" spans="1:11" ht="14.25">
      <c r="A62" s="17" t="s">
        <v>179</v>
      </c>
      <c r="B62" s="12">
        <v>1651.58</v>
      </c>
      <c r="C62" s="33">
        <v>44742</v>
      </c>
      <c r="D62" s="33">
        <v>44741</v>
      </c>
      <c r="E62" s="13"/>
      <c r="F62" s="13"/>
      <c r="G62" s="1">
        <f t="shared" si="3"/>
        <v>-1</v>
      </c>
      <c r="H62" s="12">
        <f t="shared" si="4"/>
        <v>-1651.58</v>
      </c>
      <c r="I62" s="3" t="s">
        <v>23</v>
      </c>
      <c r="J62" s="3"/>
      <c r="K62" s="3"/>
    </row>
    <row r="63" spans="1:11" ht="14.25">
      <c r="A63" s="17" t="s">
        <v>180</v>
      </c>
      <c r="B63" s="12">
        <v>9520</v>
      </c>
      <c r="C63" s="33">
        <v>44742</v>
      </c>
      <c r="D63" s="33">
        <v>44741</v>
      </c>
      <c r="E63" s="13"/>
      <c r="F63" s="13"/>
      <c r="G63" s="1">
        <f t="shared" si="3"/>
        <v>-1</v>
      </c>
      <c r="H63" s="12">
        <f t="shared" si="4"/>
        <v>-9520</v>
      </c>
      <c r="I63" s="3" t="s">
        <v>127</v>
      </c>
      <c r="J63" s="3"/>
      <c r="K63" s="3"/>
    </row>
    <row r="64" spans="1:11" ht="14.25">
      <c r="A64" s="17" t="s">
        <v>181</v>
      </c>
      <c r="B64" s="12">
        <v>150</v>
      </c>
      <c r="C64" s="33">
        <v>44742</v>
      </c>
      <c r="D64" s="33">
        <v>44741</v>
      </c>
      <c r="E64" s="13"/>
      <c r="F64" s="13"/>
      <c r="G64" s="1">
        <f t="shared" si="3"/>
        <v>-1</v>
      </c>
      <c r="H64" s="12">
        <f t="shared" si="4"/>
        <v>-150</v>
      </c>
      <c r="I64" s="3" t="s">
        <v>182</v>
      </c>
      <c r="J64" s="3"/>
      <c r="K64" s="3"/>
    </row>
    <row r="65" spans="1:11" ht="14.25">
      <c r="A65" s="17" t="s">
        <v>183</v>
      </c>
      <c r="B65" s="12">
        <v>2800</v>
      </c>
      <c r="C65" s="33">
        <v>44742</v>
      </c>
      <c r="D65" s="33">
        <v>44741</v>
      </c>
      <c r="E65" s="13"/>
      <c r="F65" s="13"/>
      <c r="G65" s="1">
        <f t="shared" si="3"/>
        <v>-1</v>
      </c>
      <c r="H65" s="12">
        <f t="shared" si="4"/>
        <v>-2800</v>
      </c>
      <c r="I65" s="3" t="s">
        <v>184</v>
      </c>
      <c r="J65" s="3"/>
      <c r="K65" s="3"/>
    </row>
    <row r="66" spans="1:11" ht="14.25">
      <c r="A66" s="17" t="s">
        <v>185</v>
      </c>
      <c r="B66" s="12">
        <v>3700</v>
      </c>
      <c r="C66" s="33">
        <v>44742</v>
      </c>
      <c r="D66" s="33">
        <v>44741</v>
      </c>
      <c r="E66" s="13"/>
      <c r="F66" s="13"/>
      <c r="G66" s="1">
        <f t="shared" si="3"/>
        <v>-1</v>
      </c>
      <c r="H66" s="12">
        <f t="shared" si="4"/>
        <v>-3700</v>
      </c>
      <c r="I66" s="3" t="s">
        <v>73</v>
      </c>
      <c r="J66" s="3"/>
      <c r="K66" s="3"/>
    </row>
    <row r="67" spans="1:11" ht="14.25">
      <c r="A67" s="17" t="s">
        <v>186</v>
      </c>
      <c r="B67" s="12">
        <v>2105.93</v>
      </c>
      <c r="C67" s="33">
        <v>44773</v>
      </c>
      <c r="D67" s="33">
        <v>44741</v>
      </c>
      <c r="E67" s="13"/>
      <c r="F67" s="13"/>
      <c r="G67" s="1">
        <f t="shared" si="3"/>
        <v>-32</v>
      </c>
      <c r="H67" s="12">
        <f t="shared" si="4"/>
        <v>-67389.76</v>
      </c>
      <c r="I67" s="3" t="s">
        <v>113</v>
      </c>
      <c r="J67" s="3"/>
      <c r="K67" s="3"/>
    </row>
    <row r="68" spans="1:11" ht="14.25">
      <c r="A68" s="17" t="s">
        <v>187</v>
      </c>
      <c r="B68" s="12">
        <v>1750</v>
      </c>
      <c r="C68" s="33">
        <v>44773</v>
      </c>
      <c r="D68" s="33">
        <v>44741</v>
      </c>
      <c r="E68" s="13"/>
      <c r="F68" s="13"/>
      <c r="G68" s="1">
        <f t="shared" si="3"/>
        <v>-32</v>
      </c>
      <c r="H68" s="12">
        <f t="shared" si="4"/>
        <v>-56000</v>
      </c>
      <c r="I68" s="3" t="s">
        <v>188</v>
      </c>
      <c r="J68" s="3"/>
      <c r="K68" s="3"/>
    </row>
    <row r="69" spans="1:11" ht="14.25">
      <c r="A69" s="17" t="s">
        <v>189</v>
      </c>
      <c r="B69" s="12">
        <v>1000</v>
      </c>
      <c r="C69" s="33">
        <v>44773</v>
      </c>
      <c r="D69" s="33">
        <v>44741</v>
      </c>
      <c r="E69" s="13"/>
      <c r="F69" s="13"/>
      <c r="G69" s="1">
        <f aca="true" t="shared" si="5" ref="G69:G132">D69-C69-(F69-E69)</f>
        <v>-32</v>
      </c>
      <c r="H69" s="12">
        <f aca="true" t="shared" si="6" ref="H69:H132">B69*G69</f>
        <v>-32000</v>
      </c>
      <c r="I69" s="3" t="s">
        <v>188</v>
      </c>
      <c r="J69" s="3"/>
      <c r="K69" s="3"/>
    </row>
    <row r="70" spans="1:11" ht="14.25">
      <c r="A70" s="17" t="s">
        <v>190</v>
      </c>
      <c r="B70" s="12">
        <v>3000</v>
      </c>
      <c r="C70" s="33">
        <v>44742</v>
      </c>
      <c r="D70" s="33">
        <v>44741</v>
      </c>
      <c r="E70" s="13"/>
      <c r="F70" s="13"/>
      <c r="G70" s="1">
        <f t="shared" si="5"/>
        <v>-1</v>
      </c>
      <c r="H70" s="12">
        <f t="shared" si="6"/>
        <v>-3000</v>
      </c>
      <c r="I70" s="3" t="s">
        <v>73</v>
      </c>
      <c r="J70" s="3"/>
      <c r="K70" s="3"/>
    </row>
    <row r="71" spans="1:11" ht="14.25">
      <c r="A71" s="17" t="s">
        <v>191</v>
      </c>
      <c r="B71" s="12">
        <v>1560</v>
      </c>
      <c r="C71" s="33">
        <v>44773</v>
      </c>
      <c r="D71" s="33">
        <v>44741</v>
      </c>
      <c r="E71" s="13"/>
      <c r="F71" s="13"/>
      <c r="G71" s="1">
        <f t="shared" si="5"/>
        <v>-32</v>
      </c>
      <c r="H71" s="12">
        <f t="shared" si="6"/>
        <v>-49920</v>
      </c>
      <c r="I71" s="3" t="s">
        <v>53</v>
      </c>
      <c r="J71" s="3"/>
      <c r="K71" s="3"/>
    </row>
    <row r="72" spans="1:11" ht="14.25">
      <c r="A72" s="17" t="s">
        <v>192</v>
      </c>
      <c r="B72" s="12">
        <v>8400</v>
      </c>
      <c r="C72" s="33">
        <v>44742</v>
      </c>
      <c r="D72" s="33">
        <v>44741</v>
      </c>
      <c r="E72" s="13"/>
      <c r="F72" s="13"/>
      <c r="G72" s="1">
        <f t="shared" si="5"/>
        <v>-1</v>
      </c>
      <c r="H72" s="12">
        <f t="shared" si="6"/>
        <v>-8400</v>
      </c>
      <c r="I72" s="3" t="s">
        <v>92</v>
      </c>
      <c r="J72" s="3"/>
      <c r="K72" s="3"/>
    </row>
    <row r="73" spans="1:11" ht="14.25">
      <c r="A73" s="17" t="s">
        <v>193</v>
      </c>
      <c r="B73" s="12">
        <v>5751.83</v>
      </c>
      <c r="C73" s="33">
        <v>44773</v>
      </c>
      <c r="D73" s="33">
        <v>44741</v>
      </c>
      <c r="E73" s="13"/>
      <c r="F73" s="13"/>
      <c r="G73" s="1">
        <f t="shared" si="5"/>
        <v>-32</v>
      </c>
      <c r="H73" s="12">
        <f t="shared" si="6"/>
        <v>-184058.56</v>
      </c>
      <c r="I73" s="3" t="s">
        <v>113</v>
      </c>
      <c r="J73" s="3"/>
      <c r="K73" s="3"/>
    </row>
    <row r="74" spans="1:11" ht="14.25">
      <c r="A74" s="17" t="s">
        <v>194</v>
      </c>
      <c r="B74" s="12">
        <v>5000</v>
      </c>
      <c r="C74" s="33">
        <v>44773</v>
      </c>
      <c r="D74" s="33">
        <v>44741</v>
      </c>
      <c r="E74" s="13"/>
      <c r="F74" s="13"/>
      <c r="G74" s="1">
        <f t="shared" si="5"/>
        <v>-32</v>
      </c>
      <c r="H74" s="12">
        <f t="shared" si="6"/>
        <v>-160000</v>
      </c>
      <c r="I74" s="3" t="s">
        <v>172</v>
      </c>
      <c r="J74" s="3"/>
      <c r="K74" s="3"/>
    </row>
    <row r="75" spans="1:11" ht="14.25">
      <c r="A75" s="17" t="s">
        <v>195</v>
      </c>
      <c r="B75" s="12">
        <v>1684.74</v>
      </c>
      <c r="C75" s="33">
        <v>44773</v>
      </c>
      <c r="D75" s="33">
        <v>44741</v>
      </c>
      <c r="E75" s="13"/>
      <c r="F75" s="13"/>
      <c r="G75" s="1">
        <f t="shared" si="5"/>
        <v>-32</v>
      </c>
      <c r="H75" s="12">
        <f t="shared" si="6"/>
        <v>-53911.68</v>
      </c>
      <c r="I75" s="3" t="s">
        <v>113</v>
      </c>
      <c r="J75" s="3"/>
      <c r="K75" s="3"/>
    </row>
    <row r="76" spans="1:11" ht="14.25">
      <c r="A76" s="17" t="s">
        <v>196</v>
      </c>
      <c r="B76" s="12">
        <v>5054.22</v>
      </c>
      <c r="C76" s="33">
        <v>44773</v>
      </c>
      <c r="D76" s="33">
        <v>44741</v>
      </c>
      <c r="E76" s="13"/>
      <c r="F76" s="13"/>
      <c r="G76" s="1">
        <f t="shared" si="5"/>
        <v>-32</v>
      </c>
      <c r="H76" s="12">
        <f t="shared" si="6"/>
        <v>-161735.04</v>
      </c>
      <c r="I76" s="3" t="s">
        <v>113</v>
      </c>
      <c r="J76" s="3"/>
      <c r="K76" s="3"/>
    </row>
    <row r="77" spans="1:11" ht="14.25">
      <c r="A77" s="17" t="s">
        <v>197</v>
      </c>
      <c r="B77" s="12">
        <v>1200</v>
      </c>
      <c r="C77" s="33">
        <v>44773</v>
      </c>
      <c r="D77" s="33">
        <v>44741</v>
      </c>
      <c r="E77" s="13"/>
      <c r="F77" s="13"/>
      <c r="G77" s="1">
        <f t="shared" si="5"/>
        <v>-32</v>
      </c>
      <c r="H77" s="12">
        <f t="shared" si="6"/>
        <v>-38400</v>
      </c>
      <c r="I77" s="3" t="s">
        <v>140</v>
      </c>
      <c r="J77" s="3"/>
      <c r="K77" s="3"/>
    </row>
    <row r="78" spans="1:11" ht="14.25">
      <c r="A78" s="17" t="s">
        <v>198</v>
      </c>
      <c r="B78" s="12">
        <v>5000</v>
      </c>
      <c r="C78" s="33">
        <v>44773</v>
      </c>
      <c r="D78" s="33">
        <v>44741</v>
      </c>
      <c r="E78" s="13"/>
      <c r="F78" s="13"/>
      <c r="G78" s="1">
        <f t="shared" si="5"/>
        <v>-32</v>
      </c>
      <c r="H78" s="12">
        <f t="shared" si="6"/>
        <v>-160000</v>
      </c>
      <c r="I78" s="3" t="s">
        <v>199</v>
      </c>
      <c r="J78" s="3"/>
      <c r="K78" s="3"/>
    </row>
    <row r="79" spans="1:11" ht="14.25">
      <c r="A79" s="17" t="s">
        <v>200</v>
      </c>
      <c r="B79" s="12">
        <v>7000</v>
      </c>
      <c r="C79" s="33">
        <v>44773</v>
      </c>
      <c r="D79" s="33">
        <v>44741</v>
      </c>
      <c r="E79" s="13"/>
      <c r="F79" s="13"/>
      <c r="G79" s="1">
        <f t="shared" si="5"/>
        <v>-32</v>
      </c>
      <c r="H79" s="12">
        <f t="shared" si="6"/>
        <v>-224000</v>
      </c>
      <c r="I79" s="3" t="s">
        <v>199</v>
      </c>
      <c r="J79" s="3"/>
      <c r="K79" s="3"/>
    </row>
    <row r="80" spans="1:11" ht="14.25">
      <c r="A80" s="17" t="s">
        <v>201</v>
      </c>
      <c r="B80" s="12">
        <v>2210.37</v>
      </c>
      <c r="C80" s="33">
        <v>44712</v>
      </c>
      <c r="D80" s="33">
        <v>44741</v>
      </c>
      <c r="E80" s="13"/>
      <c r="F80" s="13"/>
      <c r="G80" s="1">
        <f t="shared" si="5"/>
        <v>29</v>
      </c>
      <c r="H80" s="12">
        <f t="shared" si="6"/>
        <v>64100.729999999996</v>
      </c>
      <c r="I80" s="3" t="s">
        <v>202</v>
      </c>
      <c r="J80" s="3"/>
      <c r="K80" s="3"/>
    </row>
    <row r="81" spans="1:11" ht="14.25">
      <c r="A81" s="17" t="s">
        <v>203</v>
      </c>
      <c r="B81" s="12">
        <v>3789.96</v>
      </c>
      <c r="C81" s="33">
        <v>44773</v>
      </c>
      <c r="D81" s="33">
        <v>44741</v>
      </c>
      <c r="E81" s="13"/>
      <c r="F81" s="13"/>
      <c r="G81" s="1">
        <f t="shared" si="5"/>
        <v>-32</v>
      </c>
      <c r="H81" s="12">
        <f t="shared" si="6"/>
        <v>-121278.72</v>
      </c>
      <c r="I81" s="3" t="s">
        <v>204</v>
      </c>
      <c r="J81" s="3"/>
      <c r="K81" s="3"/>
    </row>
    <row r="82" spans="1:11" ht="14.25">
      <c r="A82" s="17" t="s">
        <v>205</v>
      </c>
      <c r="B82" s="12">
        <v>2948.3</v>
      </c>
      <c r="C82" s="33">
        <v>44773</v>
      </c>
      <c r="D82" s="33">
        <v>44741</v>
      </c>
      <c r="E82" s="13"/>
      <c r="F82" s="13"/>
      <c r="G82" s="1">
        <f t="shared" si="5"/>
        <v>-32</v>
      </c>
      <c r="H82" s="12">
        <f t="shared" si="6"/>
        <v>-94345.6</v>
      </c>
      <c r="I82" s="3" t="s">
        <v>113</v>
      </c>
      <c r="J82" s="3"/>
      <c r="K82" s="3"/>
    </row>
    <row r="83" spans="1:11" ht="14.25">
      <c r="A83" s="17" t="s">
        <v>206</v>
      </c>
      <c r="B83" s="12">
        <v>2316.53</v>
      </c>
      <c r="C83" s="33">
        <v>44773</v>
      </c>
      <c r="D83" s="33">
        <v>44741</v>
      </c>
      <c r="E83" s="13"/>
      <c r="F83" s="13"/>
      <c r="G83" s="1">
        <f t="shared" si="5"/>
        <v>-32</v>
      </c>
      <c r="H83" s="12">
        <f t="shared" si="6"/>
        <v>-74128.96</v>
      </c>
      <c r="I83" s="3" t="s">
        <v>207</v>
      </c>
      <c r="J83" s="3"/>
      <c r="K83" s="3"/>
    </row>
    <row r="84" spans="1:11" ht="14.25">
      <c r="A84" s="17" t="s">
        <v>208</v>
      </c>
      <c r="B84" s="12">
        <v>1389.44</v>
      </c>
      <c r="C84" s="33">
        <v>44742</v>
      </c>
      <c r="D84" s="33">
        <v>44741</v>
      </c>
      <c r="E84" s="13"/>
      <c r="F84" s="13"/>
      <c r="G84" s="1">
        <f t="shared" si="5"/>
        <v>-1</v>
      </c>
      <c r="H84" s="12">
        <f t="shared" si="6"/>
        <v>-1389.44</v>
      </c>
      <c r="I84" s="3" t="s">
        <v>30</v>
      </c>
      <c r="J84" s="3"/>
      <c r="K84" s="3"/>
    </row>
    <row r="85" spans="1:11" ht="14.25">
      <c r="A85" s="17"/>
      <c r="B85" s="12"/>
      <c r="C85" s="13"/>
      <c r="D85" s="13"/>
      <c r="E85" s="13"/>
      <c r="F85" s="13"/>
      <c r="G85" s="1">
        <f t="shared" si="5"/>
        <v>0</v>
      </c>
      <c r="H85" s="12">
        <f t="shared" si="6"/>
        <v>0</v>
      </c>
      <c r="I85" s="3"/>
      <c r="J85" s="3"/>
      <c r="K85" s="3"/>
    </row>
    <row r="86" spans="1:8" ht="14.25">
      <c r="A86" s="17"/>
      <c r="B86" s="12"/>
      <c r="C86" s="13"/>
      <c r="D86" s="13"/>
      <c r="E86" s="13"/>
      <c r="F86" s="13"/>
      <c r="G86" s="1">
        <f t="shared" si="5"/>
        <v>0</v>
      </c>
      <c r="H86" s="12">
        <f t="shared" si="6"/>
        <v>0</v>
      </c>
    </row>
    <row r="87" spans="1:8" ht="14.25">
      <c r="A87" s="17"/>
      <c r="B87" s="12"/>
      <c r="C87" s="13"/>
      <c r="D87" s="13"/>
      <c r="E87" s="13"/>
      <c r="F87" s="13"/>
      <c r="G87" s="1">
        <f t="shared" si="5"/>
        <v>0</v>
      </c>
      <c r="H87" s="12">
        <f t="shared" si="6"/>
        <v>0</v>
      </c>
    </row>
    <row r="88" spans="1:8" ht="14.25">
      <c r="A88" s="17"/>
      <c r="B88" s="12"/>
      <c r="C88" s="13"/>
      <c r="D88" s="13"/>
      <c r="E88" s="13"/>
      <c r="F88" s="13"/>
      <c r="G88" s="1">
        <f t="shared" si="5"/>
        <v>0</v>
      </c>
      <c r="H88" s="12">
        <f t="shared" si="6"/>
        <v>0</v>
      </c>
    </row>
    <row r="89" spans="1:8" ht="14.25">
      <c r="A89" s="17"/>
      <c r="B89" s="12"/>
      <c r="C89" s="13"/>
      <c r="D89" s="13"/>
      <c r="E89" s="13"/>
      <c r="F89" s="13"/>
      <c r="G89" s="1">
        <f t="shared" si="5"/>
        <v>0</v>
      </c>
      <c r="H89" s="12">
        <f t="shared" si="6"/>
        <v>0</v>
      </c>
    </row>
    <row r="90" spans="1:8" ht="14.25">
      <c r="A90" s="17"/>
      <c r="B90" s="12"/>
      <c r="C90" s="13"/>
      <c r="D90" s="13"/>
      <c r="E90" s="13"/>
      <c r="F90" s="13"/>
      <c r="G90" s="1">
        <f t="shared" si="5"/>
        <v>0</v>
      </c>
      <c r="H90" s="12">
        <f t="shared" si="6"/>
        <v>0</v>
      </c>
    </row>
    <row r="91" spans="1:8" ht="14.25">
      <c r="A91" s="17"/>
      <c r="B91" s="12"/>
      <c r="C91" s="13"/>
      <c r="D91" s="13"/>
      <c r="E91" s="13"/>
      <c r="F91" s="13"/>
      <c r="G91" s="1">
        <f t="shared" si="5"/>
        <v>0</v>
      </c>
      <c r="H91" s="12">
        <f t="shared" si="6"/>
        <v>0</v>
      </c>
    </row>
    <row r="92" spans="1:8" ht="14.25">
      <c r="A92" s="17"/>
      <c r="B92" s="12"/>
      <c r="C92" s="13"/>
      <c r="D92" s="13"/>
      <c r="E92" s="13"/>
      <c r="F92" s="13"/>
      <c r="G92" s="1">
        <f t="shared" si="5"/>
        <v>0</v>
      </c>
      <c r="H92" s="12">
        <f t="shared" si="6"/>
        <v>0</v>
      </c>
    </row>
    <row r="93" spans="1:8" ht="14.25">
      <c r="A93" s="17"/>
      <c r="B93" s="12"/>
      <c r="C93" s="13"/>
      <c r="D93" s="13"/>
      <c r="E93" s="13"/>
      <c r="F93" s="13"/>
      <c r="G93" s="1">
        <f t="shared" si="5"/>
        <v>0</v>
      </c>
      <c r="H93" s="12">
        <f t="shared" si="6"/>
        <v>0</v>
      </c>
    </row>
    <row r="94" spans="1:8" ht="14.25">
      <c r="A94" s="17"/>
      <c r="B94" s="12"/>
      <c r="C94" s="13"/>
      <c r="D94" s="13"/>
      <c r="E94" s="13"/>
      <c r="F94" s="13"/>
      <c r="G94" s="1">
        <f t="shared" si="5"/>
        <v>0</v>
      </c>
      <c r="H94" s="12">
        <f t="shared" si="6"/>
        <v>0</v>
      </c>
    </row>
    <row r="95" spans="1:8" ht="14.25">
      <c r="A95" s="17"/>
      <c r="B95" s="12"/>
      <c r="C95" s="13"/>
      <c r="D95" s="13"/>
      <c r="E95" s="13"/>
      <c r="F95" s="13"/>
      <c r="G95" s="1">
        <f t="shared" si="5"/>
        <v>0</v>
      </c>
      <c r="H95" s="12">
        <f t="shared" si="6"/>
        <v>0</v>
      </c>
    </row>
    <row r="96" spans="1:8" ht="14.25">
      <c r="A96" s="17"/>
      <c r="B96" s="12"/>
      <c r="C96" s="13"/>
      <c r="D96" s="13"/>
      <c r="E96" s="13"/>
      <c r="F96" s="13"/>
      <c r="G96" s="1">
        <f t="shared" si="5"/>
        <v>0</v>
      </c>
      <c r="H96" s="12">
        <f t="shared" si="6"/>
        <v>0</v>
      </c>
    </row>
    <row r="97" spans="1:8" ht="14.25">
      <c r="A97" s="17"/>
      <c r="B97" s="12"/>
      <c r="C97" s="13"/>
      <c r="D97" s="13"/>
      <c r="E97" s="13"/>
      <c r="F97" s="13"/>
      <c r="G97" s="1">
        <f t="shared" si="5"/>
        <v>0</v>
      </c>
      <c r="H97" s="12">
        <f t="shared" si="6"/>
        <v>0</v>
      </c>
    </row>
    <row r="98" spans="1:8" ht="14.25">
      <c r="A98" s="17"/>
      <c r="B98" s="12"/>
      <c r="C98" s="13"/>
      <c r="D98" s="13"/>
      <c r="E98" s="13"/>
      <c r="F98" s="13"/>
      <c r="G98" s="1">
        <f t="shared" si="5"/>
        <v>0</v>
      </c>
      <c r="H98" s="12">
        <f t="shared" si="6"/>
        <v>0</v>
      </c>
    </row>
    <row r="99" spans="1:8" ht="14.25">
      <c r="A99" s="17"/>
      <c r="B99" s="12"/>
      <c r="C99" s="13"/>
      <c r="D99" s="13"/>
      <c r="E99" s="13"/>
      <c r="F99" s="13"/>
      <c r="G99" s="1">
        <f t="shared" si="5"/>
        <v>0</v>
      </c>
      <c r="H99" s="12">
        <f t="shared" si="6"/>
        <v>0</v>
      </c>
    </row>
    <row r="100" spans="1:8" ht="14.25">
      <c r="A100" s="17"/>
      <c r="B100" s="12"/>
      <c r="C100" s="13"/>
      <c r="D100" s="13"/>
      <c r="E100" s="13"/>
      <c r="F100" s="13"/>
      <c r="G100" s="1">
        <f t="shared" si="5"/>
        <v>0</v>
      </c>
      <c r="H100" s="12">
        <f t="shared" si="6"/>
        <v>0</v>
      </c>
    </row>
    <row r="101" spans="1:8" ht="14.25">
      <c r="A101" s="17"/>
      <c r="B101" s="12"/>
      <c r="C101" s="13"/>
      <c r="D101" s="13"/>
      <c r="E101" s="13"/>
      <c r="F101" s="13"/>
      <c r="G101" s="1">
        <f t="shared" si="5"/>
        <v>0</v>
      </c>
      <c r="H101" s="12">
        <f t="shared" si="6"/>
        <v>0</v>
      </c>
    </row>
    <row r="102" spans="1:8" ht="14.25">
      <c r="A102" s="17"/>
      <c r="B102" s="12"/>
      <c r="C102" s="13"/>
      <c r="D102" s="13"/>
      <c r="E102" s="13"/>
      <c r="F102" s="13"/>
      <c r="G102" s="1">
        <f t="shared" si="5"/>
        <v>0</v>
      </c>
      <c r="H102" s="12">
        <f t="shared" si="6"/>
        <v>0</v>
      </c>
    </row>
    <row r="103" spans="1:8" ht="14.25">
      <c r="A103" s="17"/>
      <c r="B103" s="12"/>
      <c r="C103" s="13"/>
      <c r="D103" s="13"/>
      <c r="E103" s="13"/>
      <c r="F103" s="13"/>
      <c r="G103" s="1">
        <f t="shared" si="5"/>
        <v>0</v>
      </c>
      <c r="H103" s="12">
        <f t="shared" si="6"/>
        <v>0</v>
      </c>
    </row>
    <row r="104" spans="1:8" ht="14.25">
      <c r="A104" s="17"/>
      <c r="B104" s="12"/>
      <c r="C104" s="13"/>
      <c r="D104" s="13"/>
      <c r="E104" s="13"/>
      <c r="F104" s="13"/>
      <c r="G104" s="1">
        <f t="shared" si="5"/>
        <v>0</v>
      </c>
      <c r="H104" s="12">
        <f t="shared" si="6"/>
        <v>0</v>
      </c>
    </row>
    <row r="105" spans="1:8" ht="14.25">
      <c r="A105" s="17"/>
      <c r="B105" s="12"/>
      <c r="C105" s="13"/>
      <c r="D105" s="13"/>
      <c r="E105" s="13"/>
      <c r="F105" s="13"/>
      <c r="G105" s="1">
        <f t="shared" si="5"/>
        <v>0</v>
      </c>
      <c r="H105" s="12">
        <f t="shared" si="6"/>
        <v>0</v>
      </c>
    </row>
    <row r="106" spans="1:8" ht="14.25">
      <c r="A106" s="17"/>
      <c r="B106" s="12"/>
      <c r="C106" s="13"/>
      <c r="D106" s="13"/>
      <c r="E106" s="13"/>
      <c r="F106" s="13"/>
      <c r="G106" s="1">
        <f t="shared" si="5"/>
        <v>0</v>
      </c>
      <c r="H106" s="12">
        <f t="shared" si="6"/>
        <v>0</v>
      </c>
    </row>
    <row r="107" spans="1:8" ht="14.25">
      <c r="A107" s="17"/>
      <c r="B107" s="12"/>
      <c r="C107" s="13"/>
      <c r="D107" s="13"/>
      <c r="E107" s="13"/>
      <c r="F107" s="13"/>
      <c r="G107" s="1">
        <f t="shared" si="5"/>
        <v>0</v>
      </c>
      <c r="H107" s="12">
        <f t="shared" si="6"/>
        <v>0</v>
      </c>
    </row>
    <row r="108" spans="1:8" ht="14.25">
      <c r="A108" s="17"/>
      <c r="B108" s="12"/>
      <c r="C108" s="13"/>
      <c r="D108" s="13"/>
      <c r="E108" s="13"/>
      <c r="F108" s="13"/>
      <c r="G108" s="1">
        <f t="shared" si="5"/>
        <v>0</v>
      </c>
      <c r="H108" s="12">
        <f t="shared" si="6"/>
        <v>0</v>
      </c>
    </row>
    <row r="109" spans="1:8" ht="14.25">
      <c r="A109" s="17"/>
      <c r="B109" s="12"/>
      <c r="C109" s="13"/>
      <c r="D109" s="13"/>
      <c r="E109" s="13"/>
      <c r="F109" s="13"/>
      <c r="G109" s="1">
        <f t="shared" si="5"/>
        <v>0</v>
      </c>
      <c r="H109" s="12">
        <f t="shared" si="6"/>
        <v>0</v>
      </c>
    </row>
    <row r="110" spans="1:8" ht="14.25">
      <c r="A110" s="17"/>
      <c r="B110" s="12"/>
      <c r="C110" s="13"/>
      <c r="D110" s="13"/>
      <c r="E110" s="13"/>
      <c r="F110" s="13"/>
      <c r="G110" s="1">
        <f t="shared" si="5"/>
        <v>0</v>
      </c>
      <c r="H110" s="12">
        <f t="shared" si="6"/>
        <v>0</v>
      </c>
    </row>
    <row r="111" spans="1:8" ht="14.25">
      <c r="A111" s="17"/>
      <c r="B111" s="12"/>
      <c r="C111" s="13"/>
      <c r="D111" s="13"/>
      <c r="E111" s="13"/>
      <c r="F111" s="13"/>
      <c r="G111" s="1">
        <f t="shared" si="5"/>
        <v>0</v>
      </c>
      <c r="H111" s="12">
        <f t="shared" si="6"/>
        <v>0</v>
      </c>
    </row>
    <row r="112" spans="1:8" ht="14.25">
      <c r="A112" s="17"/>
      <c r="B112" s="12"/>
      <c r="C112" s="13"/>
      <c r="D112" s="13"/>
      <c r="E112" s="13"/>
      <c r="F112" s="13"/>
      <c r="G112" s="1">
        <f t="shared" si="5"/>
        <v>0</v>
      </c>
      <c r="H112" s="12">
        <f t="shared" si="6"/>
        <v>0</v>
      </c>
    </row>
    <row r="113" spans="1:8" ht="14.25">
      <c r="A113" s="17"/>
      <c r="B113" s="12"/>
      <c r="C113" s="13"/>
      <c r="D113" s="13"/>
      <c r="E113" s="13"/>
      <c r="F113" s="13"/>
      <c r="G113" s="1">
        <f t="shared" si="5"/>
        <v>0</v>
      </c>
      <c r="H113" s="12">
        <f t="shared" si="6"/>
        <v>0</v>
      </c>
    </row>
    <row r="114" spans="1:8" ht="14.25">
      <c r="A114" s="17"/>
      <c r="B114" s="12"/>
      <c r="C114" s="13"/>
      <c r="D114" s="13"/>
      <c r="E114" s="13"/>
      <c r="F114" s="13"/>
      <c r="G114" s="1">
        <f t="shared" si="5"/>
        <v>0</v>
      </c>
      <c r="H114" s="12">
        <f t="shared" si="6"/>
        <v>0</v>
      </c>
    </row>
    <row r="115" spans="1:8" ht="14.25">
      <c r="A115" s="17"/>
      <c r="B115" s="12"/>
      <c r="C115" s="13"/>
      <c r="D115" s="13"/>
      <c r="E115" s="13"/>
      <c r="F115" s="13"/>
      <c r="G115" s="1">
        <f t="shared" si="5"/>
        <v>0</v>
      </c>
      <c r="H115" s="12">
        <f t="shared" si="6"/>
        <v>0</v>
      </c>
    </row>
    <row r="116" spans="1:8" ht="14.25">
      <c r="A116" s="17"/>
      <c r="B116" s="12"/>
      <c r="C116" s="13"/>
      <c r="D116" s="13"/>
      <c r="E116" s="13"/>
      <c r="F116" s="13"/>
      <c r="G116" s="1">
        <f t="shared" si="5"/>
        <v>0</v>
      </c>
      <c r="H116" s="12">
        <f t="shared" si="6"/>
        <v>0</v>
      </c>
    </row>
    <row r="117" spans="1:8" ht="14.25">
      <c r="A117" s="17"/>
      <c r="B117" s="12"/>
      <c r="C117" s="13"/>
      <c r="D117" s="13"/>
      <c r="E117" s="13"/>
      <c r="F117" s="13"/>
      <c r="G117" s="1">
        <f t="shared" si="5"/>
        <v>0</v>
      </c>
      <c r="H117" s="12">
        <f t="shared" si="6"/>
        <v>0</v>
      </c>
    </row>
    <row r="118" spans="1:8" ht="14.25">
      <c r="A118" s="17"/>
      <c r="B118" s="12"/>
      <c r="C118" s="13"/>
      <c r="D118" s="13"/>
      <c r="E118" s="13"/>
      <c r="F118" s="13"/>
      <c r="G118" s="1">
        <f t="shared" si="5"/>
        <v>0</v>
      </c>
      <c r="H118" s="12">
        <f t="shared" si="6"/>
        <v>0</v>
      </c>
    </row>
    <row r="119" spans="1:8" ht="14.25">
      <c r="A119" s="17"/>
      <c r="B119" s="12"/>
      <c r="C119" s="13"/>
      <c r="D119" s="13"/>
      <c r="E119" s="13"/>
      <c r="F119" s="13"/>
      <c r="G119" s="1">
        <f t="shared" si="5"/>
        <v>0</v>
      </c>
      <c r="H119" s="12">
        <f t="shared" si="6"/>
        <v>0</v>
      </c>
    </row>
    <row r="120" spans="1:8" ht="14.25">
      <c r="A120" s="17"/>
      <c r="B120" s="12"/>
      <c r="C120" s="13"/>
      <c r="D120" s="13"/>
      <c r="E120" s="13"/>
      <c r="F120" s="13"/>
      <c r="G120" s="1">
        <f t="shared" si="5"/>
        <v>0</v>
      </c>
      <c r="H120" s="12">
        <f t="shared" si="6"/>
        <v>0</v>
      </c>
    </row>
    <row r="121" spans="1:8" ht="14.25">
      <c r="A121" s="17"/>
      <c r="B121" s="12"/>
      <c r="C121" s="13"/>
      <c r="D121" s="13"/>
      <c r="E121" s="13"/>
      <c r="F121" s="13"/>
      <c r="G121" s="1">
        <f t="shared" si="5"/>
        <v>0</v>
      </c>
      <c r="H121" s="12">
        <f t="shared" si="6"/>
        <v>0</v>
      </c>
    </row>
    <row r="122" spans="1:8" ht="14.25">
      <c r="A122" s="17"/>
      <c r="B122" s="12"/>
      <c r="C122" s="13"/>
      <c r="D122" s="13"/>
      <c r="E122" s="13"/>
      <c r="F122" s="13"/>
      <c r="G122" s="1">
        <f t="shared" si="5"/>
        <v>0</v>
      </c>
      <c r="H122" s="12">
        <f t="shared" si="6"/>
        <v>0</v>
      </c>
    </row>
    <row r="123" spans="1:8" ht="14.25">
      <c r="A123" s="17"/>
      <c r="B123" s="12"/>
      <c r="C123" s="13"/>
      <c r="D123" s="13"/>
      <c r="E123" s="13"/>
      <c r="F123" s="13"/>
      <c r="G123" s="1">
        <f t="shared" si="5"/>
        <v>0</v>
      </c>
      <c r="H123" s="12">
        <f t="shared" si="6"/>
        <v>0</v>
      </c>
    </row>
    <row r="124" spans="1:8" ht="14.25">
      <c r="A124" s="17"/>
      <c r="B124" s="12"/>
      <c r="C124" s="13"/>
      <c r="D124" s="13"/>
      <c r="E124" s="13"/>
      <c r="F124" s="13"/>
      <c r="G124" s="1">
        <f t="shared" si="5"/>
        <v>0</v>
      </c>
      <c r="H124" s="12">
        <f t="shared" si="6"/>
        <v>0</v>
      </c>
    </row>
    <row r="125" spans="1:8" ht="14.25">
      <c r="A125" s="17"/>
      <c r="B125" s="12"/>
      <c r="C125" s="13"/>
      <c r="D125" s="13"/>
      <c r="E125" s="13"/>
      <c r="F125" s="13"/>
      <c r="G125" s="1">
        <f t="shared" si="5"/>
        <v>0</v>
      </c>
      <c r="H125" s="12">
        <f t="shared" si="6"/>
        <v>0</v>
      </c>
    </row>
    <row r="126" spans="1:8" ht="14.25">
      <c r="A126" s="17"/>
      <c r="B126" s="12"/>
      <c r="C126" s="13"/>
      <c r="D126" s="13"/>
      <c r="E126" s="13"/>
      <c r="F126" s="13"/>
      <c r="G126" s="1">
        <f t="shared" si="5"/>
        <v>0</v>
      </c>
      <c r="H126" s="12">
        <f t="shared" si="6"/>
        <v>0</v>
      </c>
    </row>
    <row r="127" spans="1:8" ht="14.25">
      <c r="A127" s="17"/>
      <c r="B127" s="12"/>
      <c r="C127" s="13"/>
      <c r="D127" s="13"/>
      <c r="E127" s="13"/>
      <c r="F127" s="13"/>
      <c r="G127" s="1">
        <f t="shared" si="5"/>
        <v>0</v>
      </c>
      <c r="H127" s="12">
        <f t="shared" si="6"/>
        <v>0</v>
      </c>
    </row>
    <row r="128" spans="1:8" ht="14.25">
      <c r="A128" s="17"/>
      <c r="B128" s="12"/>
      <c r="C128" s="13"/>
      <c r="D128" s="13"/>
      <c r="E128" s="13"/>
      <c r="F128" s="13"/>
      <c r="G128" s="1">
        <f t="shared" si="5"/>
        <v>0</v>
      </c>
      <c r="H128" s="12">
        <f t="shared" si="6"/>
        <v>0</v>
      </c>
    </row>
    <row r="129" spans="1:8" ht="14.25">
      <c r="A129" s="17"/>
      <c r="B129" s="12"/>
      <c r="C129" s="13"/>
      <c r="D129" s="13"/>
      <c r="E129" s="13"/>
      <c r="F129" s="13"/>
      <c r="G129" s="1">
        <f t="shared" si="5"/>
        <v>0</v>
      </c>
      <c r="H129" s="12">
        <f t="shared" si="6"/>
        <v>0</v>
      </c>
    </row>
    <row r="130" spans="1:8" ht="14.25">
      <c r="A130" s="17"/>
      <c r="B130" s="12"/>
      <c r="C130" s="13"/>
      <c r="D130" s="13"/>
      <c r="E130" s="13"/>
      <c r="F130" s="13"/>
      <c r="G130" s="1">
        <f t="shared" si="5"/>
        <v>0</v>
      </c>
      <c r="H130" s="12">
        <f t="shared" si="6"/>
        <v>0</v>
      </c>
    </row>
    <row r="131" spans="1:8" ht="14.25">
      <c r="A131" s="17"/>
      <c r="B131" s="12"/>
      <c r="C131" s="13"/>
      <c r="D131" s="13"/>
      <c r="E131" s="13"/>
      <c r="F131" s="13"/>
      <c r="G131" s="1">
        <f t="shared" si="5"/>
        <v>0</v>
      </c>
      <c r="H131" s="12">
        <f t="shared" si="6"/>
        <v>0</v>
      </c>
    </row>
    <row r="132" spans="1:8" ht="14.25">
      <c r="A132" s="17"/>
      <c r="B132" s="12"/>
      <c r="C132" s="13"/>
      <c r="D132" s="13"/>
      <c r="E132" s="13"/>
      <c r="F132" s="13"/>
      <c r="G132" s="1">
        <f t="shared" si="5"/>
        <v>0</v>
      </c>
      <c r="H132" s="12">
        <f t="shared" si="6"/>
        <v>0</v>
      </c>
    </row>
    <row r="133" spans="1:8" ht="14.25">
      <c r="A133" s="17"/>
      <c r="B133" s="12"/>
      <c r="C133" s="13"/>
      <c r="D133" s="13"/>
      <c r="E133" s="13"/>
      <c r="F133" s="13"/>
      <c r="G133" s="1">
        <f aca="true" t="shared" si="7" ref="G133:G196">D133-C133-(F133-E133)</f>
        <v>0</v>
      </c>
      <c r="H133" s="12">
        <f aca="true" t="shared" si="8" ref="H133:H196">B133*G133</f>
        <v>0</v>
      </c>
    </row>
    <row r="134" spans="1:8" ht="14.25">
      <c r="A134" s="17"/>
      <c r="B134" s="12"/>
      <c r="C134" s="13"/>
      <c r="D134" s="13"/>
      <c r="E134" s="13"/>
      <c r="F134" s="13"/>
      <c r="G134" s="1">
        <f t="shared" si="7"/>
        <v>0</v>
      </c>
      <c r="H134" s="12">
        <f t="shared" si="8"/>
        <v>0</v>
      </c>
    </row>
    <row r="135" spans="1:8" ht="14.25">
      <c r="A135" s="17"/>
      <c r="B135" s="12"/>
      <c r="C135" s="13"/>
      <c r="D135" s="13"/>
      <c r="E135" s="13"/>
      <c r="F135" s="13"/>
      <c r="G135" s="1">
        <f t="shared" si="7"/>
        <v>0</v>
      </c>
      <c r="H135" s="12">
        <f t="shared" si="8"/>
        <v>0</v>
      </c>
    </row>
    <row r="136" spans="1:8" ht="14.25">
      <c r="A136" s="17"/>
      <c r="B136" s="12"/>
      <c r="C136" s="13"/>
      <c r="D136" s="13"/>
      <c r="E136" s="13"/>
      <c r="F136" s="13"/>
      <c r="G136" s="1">
        <f t="shared" si="7"/>
        <v>0</v>
      </c>
      <c r="H136" s="12">
        <f t="shared" si="8"/>
        <v>0</v>
      </c>
    </row>
    <row r="137" spans="1:8" ht="14.25">
      <c r="A137" s="17"/>
      <c r="B137" s="12"/>
      <c r="C137" s="13"/>
      <c r="D137" s="13"/>
      <c r="E137" s="13"/>
      <c r="F137" s="13"/>
      <c r="G137" s="1">
        <f t="shared" si="7"/>
        <v>0</v>
      </c>
      <c r="H137" s="12">
        <f t="shared" si="8"/>
        <v>0</v>
      </c>
    </row>
    <row r="138" spans="1:8" ht="14.25">
      <c r="A138" s="17"/>
      <c r="B138" s="12"/>
      <c r="C138" s="13"/>
      <c r="D138" s="13"/>
      <c r="E138" s="13"/>
      <c r="F138" s="13"/>
      <c r="G138" s="1">
        <f t="shared" si="7"/>
        <v>0</v>
      </c>
      <c r="H138" s="12">
        <f t="shared" si="8"/>
        <v>0</v>
      </c>
    </row>
    <row r="139" spans="1:8" ht="14.25" customHeight="1">
      <c r="A139" s="17"/>
      <c r="B139" s="12"/>
      <c r="C139" s="13"/>
      <c r="D139" s="13"/>
      <c r="E139" s="13"/>
      <c r="F139" s="13"/>
      <c r="G139" s="1">
        <f t="shared" si="7"/>
        <v>0</v>
      </c>
      <c r="H139" s="12">
        <f t="shared" si="8"/>
        <v>0</v>
      </c>
    </row>
    <row r="140" spans="1:8" ht="14.25">
      <c r="A140" s="17"/>
      <c r="B140" s="12"/>
      <c r="C140" s="13"/>
      <c r="D140" s="13"/>
      <c r="E140" s="13"/>
      <c r="F140" s="13"/>
      <c r="G140" s="1">
        <f t="shared" si="7"/>
        <v>0</v>
      </c>
      <c r="H140" s="12">
        <f t="shared" si="8"/>
        <v>0</v>
      </c>
    </row>
    <row r="141" spans="1:8" ht="14.25">
      <c r="A141" s="17"/>
      <c r="B141" s="12"/>
      <c r="C141" s="13"/>
      <c r="D141" s="13"/>
      <c r="E141" s="13"/>
      <c r="F141" s="13"/>
      <c r="G141" s="1">
        <f t="shared" si="7"/>
        <v>0</v>
      </c>
      <c r="H141" s="12">
        <f t="shared" si="8"/>
        <v>0</v>
      </c>
    </row>
    <row r="142" spans="1:8" ht="14.25">
      <c r="A142" s="17"/>
      <c r="B142" s="12"/>
      <c r="C142" s="13"/>
      <c r="D142" s="13"/>
      <c r="E142" s="13"/>
      <c r="F142" s="13"/>
      <c r="G142" s="1">
        <f t="shared" si="7"/>
        <v>0</v>
      </c>
      <c r="H142" s="12">
        <f t="shared" si="8"/>
        <v>0</v>
      </c>
    </row>
    <row r="143" spans="1:8" ht="14.25">
      <c r="A143" s="17"/>
      <c r="B143" s="12"/>
      <c r="C143" s="13"/>
      <c r="D143" s="13"/>
      <c r="E143" s="13"/>
      <c r="F143" s="13"/>
      <c r="G143" s="1">
        <f t="shared" si="7"/>
        <v>0</v>
      </c>
      <c r="H143" s="12">
        <f t="shared" si="8"/>
        <v>0</v>
      </c>
    </row>
    <row r="144" spans="1:8" ht="14.25">
      <c r="A144" s="17"/>
      <c r="B144" s="12"/>
      <c r="C144" s="13"/>
      <c r="D144" s="13"/>
      <c r="E144" s="13"/>
      <c r="F144" s="13"/>
      <c r="G144" s="1">
        <f t="shared" si="7"/>
        <v>0</v>
      </c>
      <c r="H144" s="12">
        <f t="shared" si="8"/>
        <v>0</v>
      </c>
    </row>
    <row r="145" spans="1:8" ht="14.25">
      <c r="A145" s="17"/>
      <c r="B145" s="12"/>
      <c r="C145" s="13"/>
      <c r="D145" s="13"/>
      <c r="E145" s="13"/>
      <c r="F145" s="13"/>
      <c r="G145" s="1">
        <f t="shared" si="7"/>
        <v>0</v>
      </c>
      <c r="H145" s="12">
        <f t="shared" si="8"/>
        <v>0</v>
      </c>
    </row>
    <row r="146" spans="1:8" ht="14.25">
      <c r="A146" s="17"/>
      <c r="B146" s="12"/>
      <c r="C146" s="13"/>
      <c r="D146" s="13"/>
      <c r="E146" s="13"/>
      <c r="F146" s="13"/>
      <c r="G146" s="1">
        <f t="shared" si="7"/>
        <v>0</v>
      </c>
      <c r="H146" s="12">
        <f t="shared" si="8"/>
        <v>0</v>
      </c>
    </row>
    <row r="147" spans="1:8" ht="14.25">
      <c r="A147" s="17"/>
      <c r="B147" s="12"/>
      <c r="C147" s="13"/>
      <c r="D147" s="13"/>
      <c r="E147" s="13"/>
      <c r="F147" s="13"/>
      <c r="G147" s="1">
        <f t="shared" si="7"/>
        <v>0</v>
      </c>
      <c r="H147" s="12">
        <f t="shared" si="8"/>
        <v>0</v>
      </c>
    </row>
    <row r="148" spans="1:8" ht="14.25">
      <c r="A148" s="17"/>
      <c r="B148" s="12"/>
      <c r="C148" s="13"/>
      <c r="D148" s="13"/>
      <c r="E148" s="13"/>
      <c r="F148" s="13"/>
      <c r="G148" s="1">
        <f t="shared" si="7"/>
        <v>0</v>
      </c>
      <c r="H148" s="12">
        <f t="shared" si="8"/>
        <v>0</v>
      </c>
    </row>
    <row r="149" spans="1:8" ht="14.25">
      <c r="A149" s="17"/>
      <c r="B149" s="12"/>
      <c r="C149" s="13"/>
      <c r="D149" s="13"/>
      <c r="E149" s="13"/>
      <c r="F149" s="13"/>
      <c r="G149" s="1">
        <f t="shared" si="7"/>
        <v>0</v>
      </c>
      <c r="H149" s="12">
        <f t="shared" si="8"/>
        <v>0</v>
      </c>
    </row>
    <row r="150" spans="1:8" ht="14.25">
      <c r="A150" s="17"/>
      <c r="B150" s="12"/>
      <c r="C150" s="13"/>
      <c r="D150" s="13"/>
      <c r="E150" s="13"/>
      <c r="F150" s="13"/>
      <c r="G150" s="1">
        <f t="shared" si="7"/>
        <v>0</v>
      </c>
      <c r="H150" s="12">
        <f t="shared" si="8"/>
        <v>0</v>
      </c>
    </row>
    <row r="151" spans="1:8" ht="14.25">
      <c r="A151" s="17"/>
      <c r="B151" s="12"/>
      <c r="C151" s="13"/>
      <c r="D151" s="13"/>
      <c r="E151" s="13"/>
      <c r="F151" s="13"/>
      <c r="G151" s="1">
        <f t="shared" si="7"/>
        <v>0</v>
      </c>
      <c r="H151" s="12">
        <f t="shared" si="8"/>
        <v>0</v>
      </c>
    </row>
    <row r="152" spans="1:8" ht="14.25">
      <c r="A152" s="17"/>
      <c r="B152" s="12"/>
      <c r="C152" s="13"/>
      <c r="D152" s="13"/>
      <c r="E152" s="13"/>
      <c r="F152" s="13"/>
      <c r="G152" s="1">
        <f t="shared" si="7"/>
        <v>0</v>
      </c>
      <c r="H152" s="12">
        <f t="shared" si="8"/>
        <v>0</v>
      </c>
    </row>
    <row r="153" spans="1:8" ht="14.25">
      <c r="A153" s="17"/>
      <c r="B153" s="12"/>
      <c r="C153" s="13"/>
      <c r="D153" s="13"/>
      <c r="E153" s="13"/>
      <c r="F153" s="13"/>
      <c r="G153" s="1">
        <f t="shared" si="7"/>
        <v>0</v>
      </c>
      <c r="H153" s="12">
        <f t="shared" si="8"/>
        <v>0</v>
      </c>
    </row>
    <row r="154" spans="1:8" ht="14.25">
      <c r="A154" s="17"/>
      <c r="B154" s="12"/>
      <c r="C154" s="13"/>
      <c r="D154" s="13"/>
      <c r="E154" s="13"/>
      <c r="F154" s="13"/>
      <c r="G154" s="1">
        <f t="shared" si="7"/>
        <v>0</v>
      </c>
      <c r="H154" s="12">
        <f t="shared" si="8"/>
        <v>0</v>
      </c>
    </row>
    <row r="155" spans="1:8" ht="14.25">
      <c r="A155" s="17"/>
      <c r="B155" s="12"/>
      <c r="C155" s="13"/>
      <c r="D155" s="13"/>
      <c r="E155" s="13"/>
      <c r="F155" s="13"/>
      <c r="G155" s="1">
        <f t="shared" si="7"/>
        <v>0</v>
      </c>
      <c r="H155" s="12">
        <f t="shared" si="8"/>
        <v>0</v>
      </c>
    </row>
    <row r="156" spans="1:8" ht="14.25">
      <c r="A156" s="17"/>
      <c r="B156" s="12"/>
      <c r="C156" s="13"/>
      <c r="D156" s="13"/>
      <c r="E156" s="13"/>
      <c r="F156" s="13"/>
      <c r="G156" s="1">
        <f t="shared" si="7"/>
        <v>0</v>
      </c>
      <c r="H156" s="12">
        <f t="shared" si="8"/>
        <v>0</v>
      </c>
    </row>
    <row r="157" spans="1:8" ht="14.25">
      <c r="A157" s="17"/>
      <c r="B157" s="12"/>
      <c r="C157" s="13"/>
      <c r="D157" s="13"/>
      <c r="E157" s="13"/>
      <c r="F157" s="13"/>
      <c r="G157" s="1">
        <f t="shared" si="7"/>
        <v>0</v>
      </c>
      <c r="H157" s="12">
        <f t="shared" si="8"/>
        <v>0</v>
      </c>
    </row>
    <row r="158" spans="1:8" ht="14.25">
      <c r="A158" s="17"/>
      <c r="B158" s="12"/>
      <c r="C158" s="13"/>
      <c r="D158" s="13"/>
      <c r="E158" s="13"/>
      <c r="F158" s="13"/>
      <c r="G158" s="1">
        <f t="shared" si="7"/>
        <v>0</v>
      </c>
      <c r="H158" s="12">
        <f t="shared" si="8"/>
        <v>0</v>
      </c>
    </row>
    <row r="159" spans="1:8" ht="14.25">
      <c r="A159" s="17"/>
      <c r="B159" s="12"/>
      <c r="C159" s="13"/>
      <c r="D159" s="13"/>
      <c r="E159" s="13"/>
      <c r="F159" s="13"/>
      <c r="G159" s="1">
        <f t="shared" si="7"/>
        <v>0</v>
      </c>
      <c r="H159" s="12">
        <f t="shared" si="8"/>
        <v>0</v>
      </c>
    </row>
    <row r="160" spans="1:8" ht="14.25">
      <c r="A160" s="17"/>
      <c r="B160" s="12"/>
      <c r="C160" s="13"/>
      <c r="D160" s="13"/>
      <c r="E160" s="13"/>
      <c r="F160" s="13"/>
      <c r="G160" s="1">
        <f t="shared" si="7"/>
        <v>0</v>
      </c>
      <c r="H160" s="12">
        <f t="shared" si="8"/>
        <v>0</v>
      </c>
    </row>
    <row r="161" spans="1:8" ht="14.25">
      <c r="A161" s="17"/>
      <c r="B161" s="12"/>
      <c r="C161" s="13"/>
      <c r="D161" s="13"/>
      <c r="E161" s="13"/>
      <c r="F161" s="13"/>
      <c r="G161" s="1">
        <f t="shared" si="7"/>
        <v>0</v>
      </c>
      <c r="H161" s="12">
        <f t="shared" si="8"/>
        <v>0</v>
      </c>
    </row>
    <row r="162" spans="1:8" ht="14.25">
      <c r="A162" s="17"/>
      <c r="B162" s="12"/>
      <c r="C162" s="13"/>
      <c r="D162" s="13"/>
      <c r="E162" s="13"/>
      <c r="F162" s="13"/>
      <c r="G162" s="1">
        <f t="shared" si="7"/>
        <v>0</v>
      </c>
      <c r="H162" s="12">
        <f t="shared" si="8"/>
        <v>0</v>
      </c>
    </row>
    <row r="163" spans="1:8" ht="14.25">
      <c r="A163" s="17"/>
      <c r="B163" s="12"/>
      <c r="C163" s="13"/>
      <c r="D163" s="13"/>
      <c r="E163" s="13"/>
      <c r="F163" s="13"/>
      <c r="G163" s="1">
        <f t="shared" si="7"/>
        <v>0</v>
      </c>
      <c r="H163" s="12">
        <f t="shared" si="8"/>
        <v>0</v>
      </c>
    </row>
    <row r="164" spans="1:8" ht="14.25">
      <c r="A164" s="17"/>
      <c r="B164" s="12"/>
      <c r="C164" s="13"/>
      <c r="D164" s="13"/>
      <c r="E164" s="13"/>
      <c r="F164" s="13"/>
      <c r="G164" s="1">
        <f t="shared" si="7"/>
        <v>0</v>
      </c>
      <c r="H164" s="12">
        <f t="shared" si="8"/>
        <v>0</v>
      </c>
    </row>
    <row r="165" spans="1:8" ht="14.25">
      <c r="A165" s="17"/>
      <c r="B165" s="12"/>
      <c r="C165" s="13"/>
      <c r="D165" s="13"/>
      <c r="E165" s="13"/>
      <c r="F165" s="13"/>
      <c r="G165" s="1">
        <f t="shared" si="7"/>
        <v>0</v>
      </c>
      <c r="H165" s="12">
        <f t="shared" si="8"/>
        <v>0</v>
      </c>
    </row>
    <row r="166" spans="1:8" ht="14.25">
      <c r="A166" s="17"/>
      <c r="B166" s="12"/>
      <c r="C166" s="13"/>
      <c r="D166" s="13"/>
      <c r="E166" s="13"/>
      <c r="F166" s="13"/>
      <c r="G166" s="1">
        <f t="shared" si="7"/>
        <v>0</v>
      </c>
      <c r="H166" s="12">
        <f t="shared" si="8"/>
        <v>0</v>
      </c>
    </row>
    <row r="167" spans="1:8" ht="14.25">
      <c r="A167" s="17"/>
      <c r="B167" s="12"/>
      <c r="C167" s="13"/>
      <c r="D167" s="13"/>
      <c r="E167" s="13"/>
      <c r="F167" s="13"/>
      <c r="G167" s="1">
        <f t="shared" si="7"/>
        <v>0</v>
      </c>
      <c r="H167" s="12">
        <f t="shared" si="8"/>
        <v>0</v>
      </c>
    </row>
    <row r="168" spans="1:8" ht="14.25">
      <c r="A168" s="17"/>
      <c r="B168" s="12"/>
      <c r="C168" s="13"/>
      <c r="D168" s="13"/>
      <c r="E168" s="13"/>
      <c r="F168" s="13"/>
      <c r="G168" s="1">
        <f t="shared" si="7"/>
        <v>0</v>
      </c>
      <c r="H168" s="12">
        <f t="shared" si="8"/>
        <v>0</v>
      </c>
    </row>
    <row r="169" spans="1:8" ht="14.25">
      <c r="A169" s="17"/>
      <c r="B169" s="12"/>
      <c r="C169" s="13"/>
      <c r="D169" s="13"/>
      <c r="E169" s="13"/>
      <c r="F169" s="13"/>
      <c r="G169" s="1">
        <f t="shared" si="7"/>
        <v>0</v>
      </c>
      <c r="H169" s="12">
        <f t="shared" si="8"/>
        <v>0</v>
      </c>
    </row>
    <row r="170" spans="1:8" ht="14.25">
      <c r="A170" s="17"/>
      <c r="B170" s="12"/>
      <c r="C170" s="13"/>
      <c r="D170" s="13"/>
      <c r="E170" s="13"/>
      <c r="F170" s="13"/>
      <c r="G170" s="1">
        <f t="shared" si="7"/>
        <v>0</v>
      </c>
      <c r="H170" s="12">
        <f t="shared" si="8"/>
        <v>0</v>
      </c>
    </row>
    <row r="171" spans="1:8" ht="14.25">
      <c r="A171" s="17"/>
      <c r="B171" s="12"/>
      <c r="C171" s="13"/>
      <c r="D171" s="13"/>
      <c r="E171" s="13"/>
      <c r="F171" s="13"/>
      <c r="G171" s="1">
        <f t="shared" si="7"/>
        <v>0</v>
      </c>
      <c r="H171" s="12">
        <f t="shared" si="8"/>
        <v>0</v>
      </c>
    </row>
    <row r="172" spans="1:8" ht="14.25">
      <c r="A172" s="17"/>
      <c r="B172" s="12"/>
      <c r="C172" s="13"/>
      <c r="D172" s="13"/>
      <c r="E172" s="13"/>
      <c r="F172" s="13"/>
      <c r="G172" s="1">
        <f t="shared" si="7"/>
        <v>0</v>
      </c>
      <c r="H172" s="12">
        <f t="shared" si="8"/>
        <v>0</v>
      </c>
    </row>
    <row r="173" spans="1:8" ht="14.25">
      <c r="A173" s="17"/>
      <c r="B173" s="12"/>
      <c r="C173" s="13"/>
      <c r="D173" s="13"/>
      <c r="E173" s="13"/>
      <c r="F173" s="13"/>
      <c r="G173" s="1">
        <f t="shared" si="7"/>
        <v>0</v>
      </c>
      <c r="H173" s="12">
        <f t="shared" si="8"/>
        <v>0</v>
      </c>
    </row>
    <row r="174" spans="1:8" ht="14.25">
      <c r="A174" s="17"/>
      <c r="B174" s="12"/>
      <c r="C174" s="13"/>
      <c r="D174" s="13"/>
      <c r="E174" s="13"/>
      <c r="F174" s="13"/>
      <c r="G174" s="1">
        <f t="shared" si="7"/>
        <v>0</v>
      </c>
      <c r="H174" s="12">
        <f t="shared" si="8"/>
        <v>0</v>
      </c>
    </row>
    <row r="175" spans="1:8" ht="14.25">
      <c r="A175" s="17"/>
      <c r="B175" s="12"/>
      <c r="C175" s="13"/>
      <c r="D175" s="13"/>
      <c r="E175" s="13"/>
      <c r="F175" s="13"/>
      <c r="G175" s="1">
        <f t="shared" si="7"/>
        <v>0</v>
      </c>
      <c r="H175" s="12">
        <f t="shared" si="8"/>
        <v>0</v>
      </c>
    </row>
    <row r="176" spans="1:8" ht="14.25">
      <c r="A176" s="17"/>
      <c r="B176" s="12"/>
      <c r="C176" s="13"/>
      <c r="D176" s="13"/>
      <c r="E176" s="13"/>
      <c r="F176" s="13"/>
      <c r="G176" s="1">
        <f t="shared" si="7"/>
        <v>0</v>
      </c>
      <c r="H176" s="12">
        <f t="shared" si="8"/>
        <v>0</v>
      </c>
    </row>
    <row r="177" spans="1:8" ht="14.25">
      <c r="A177" s="17"/>
      <c r="B177" s="12"/>
      <c r="C177" s="13"/>
      <c r="D177" s="13"/>
      <c r="E177" s="13"/>
      <c r="F177" s="13"/>
      <c r="G177" s="1">
        <f t="shared" si="7"/>
        <v>0</v>
      </c>
      <c r="H177" s="12">
        <f t="shared" si="8"/>
        <v>0</v>
      </c>
    </row>
    <row r="178" spans="1:8" ht="14.25">
      <c r="A178" s="17"/>
      <c r="B178" s="12"/>
      <c r="C178" s="13"/>
      <c r="D178" s="13"/>
      <c r="E178" s="13"/>
      <c r="F178" s="13"/>
      <c r="G178" s="1">
        <f t="shared" si="7"/>
        <v>0</v>
      </c>
      <c r="H178" s="12">
        <f t="shared" si="8"/>
        <v>0</v>
      </c>
    </row>
    <row r="179" spans="1:8" ht="14.25">
      <c r="A179" s="17"/>
      <c r="B179" s="12"/>
      <c r="C179" s="13"/>
      <c r="D179" s="13"/>
      <c r="E179" s="13"/>
      <c r="F179" s="13"/>
      <c r="G179" s="1">
        <f t="shared" si="7"/>
        <v>0</v>
      </c>
      <c r="H179" s="12">
        <f t="shared" si="8"/>
        <v>0</v>
      </c>
    </row>
    <row r="180" spans="1:8" ht="14.25">
      <c r="A180" s="17"/>
      <c r="B180" s="12"/>
      <c r="C180" s="13"/>
      <c r="D180" s="13"/>
      <c r="E180" s="13"/>
      <c r="F180" s="13"/>
      <c r="G180" s="1">
        <f t="shared" si="7"/>
        <v>0</v>
      </c>
      <c r="H180" s="12">
        <f t="shared" si="8"/>
        <v>0</v>
      </c>
    </row>
    <row r="181" spans="1:8" ht="14.25">
      <c r="A181" s="17"/>
      <c r="B181" s="12"/>
      <c r="C181" s="13"/>
      <c r="D181" s="13"/>
      <c r="E181" s="13"/>
      <c r="F181" s="13"/>
      <c r="G181" s="1">
        <f t="shared" si="7"/>
        <v>0</v>
      </c>
      <c r="H181" s="12">
        <f t="shared" si="8"/>
        <v>0</v>
      </c>
    </row>
    <row r="182" spans="1:8" ht="14.25">
      <c r="A182" s="17"/>
      <c r="B182" s="12"/>
      <c r="C182" s="13"/>
      <c r="D182" s="13"/>
      <c r="E182" s="13"/>
      <c r="F182" s="13"/>
      <c r="G182" s="1">
        <f t="shared" si="7"/>
        <v>0</v>
      </c>
      <c r="H182" s="12">
        <f t="shared" si="8"/>
        <v>0</v>
      </c>
    </row>
    <row r="183" spans="1:8" ht="14.25">
      <c r="A183" s="17"/>
      <c r="B183" s="12"/>
      <c r="C183" s="13"/>
      <c r="D183" s="13"/>
      <c r="E183" s="13"/>
      <c r="F183" s="13"/>
      <c r="G183" s="1">
        <f t="shared" si="7"/>
        <v>0</v>
      </c>
      <c r="H183" s="12">
        <f t="shared" si="8"/>
        <v>0</v>
      </c>
    </row>
    <row r="184" spans="1:8" ht="14.25">
      <c r="A184" s="17"/>
      <c r="B184" s="12"/>
      <c r="C184" s="13"/>
      <c r="D184" s="13"/>
      <c r="E184" s="13"/>
      <c r="F184" s="13"/>
      <c r="G184" s="1">
        <f t="shared" si="7"/>
        <v>0</v>
      </c>
      <c r="H184" s="12">
        <f t="shared" si="8"/>
        <v>0</v>
      </c>
    </row>
    <row r="185" spans="1:8" ht="14.25">
      <c r="A185" s="17"/>
      <c r="B185" s="12"/>
      <c r="C185" s="13"/>
      <c r="D185" s="13"/>
      <c r="E185" s="13"/>
      <c r="F185" s="13"/>
      <c r="G185" s="1">
        <f t="shared" si="7"/>
        <v>0</v>
      </c>
      <c r="H185" s="12">
        <f t="shared" si="8"/>
        <v>0</v>
      </c>
    </row>
    <row r="186" spans="1:8" ht="14.25">
      <c r="A186" s="17"/>
      <c r="B186" s="12"/>
      <c r="C186" s="13"/>
      <c r="D186" s="13"/>
      <c r="E186" s="13"/>
      <c r="F186" s="13"/>
      <c r="G186" s="1">
        <f t="shared" si="7"/>
        <v>0</v>
      </c>
      <c r="H186" s="12">
        <f t="shared" si="8"/>
        <v>0</v>
      </c>
    </row>
    <row r="187" spans="1:8" ht="14.25">
      <c r="A187" s="17"/>
      <c r="B187" s="12"/>
      <c r="C187" s="13"/>
      <c r="D187" s="13"/>
      <c r="E187" s="13"/>
      <c r="F187" s="13"/>
      <c r="G187" s="1">
        <f t="shared" si="7"/>
        <v>0</v>
      </c>
      <c r="H187" s="12">
        <f t="shared" si="8"/>
        <v>0</v>
      </c>
    </row>
    <row r="188" spans="1:8" ht="14.25">
      <c r="A188" s="17"/>
      <c r="B188" s="12"/>
      <c r="C188" s="13"/>
      <c r="D188" s="13"/>
      <c r="E188" s="13"/>
      <c r="F188" s="13"/>
      <c r="G188" s="1">
        <f t="shared" si="7"/>
        <v>0</v>
      </c>
      <c r="H188" s="12">
        <f t="shared" si="8"/>
        <v>0</v>
      </c>
    </row>
    <row r="189" spans="1:8" ht="14.25">
      <c r="A189" s="17"/>
      <c r="B189" s="12"/>
      <c r="C189" s="13"/>
      <c r="D189" s="13"/>
      <c r="E189" s="13"/>
      <c r="F189" s="13"/>
      <c r="G189" s="1">
        <f t="shared" si="7"/>
        <v>0</v>
      </c>
      <c r="H189" s="12">
        <f t="shared" si="8"/>
        <v>0</v>
      </c>
    </row>
    <row r="190" spans="1:8" ht="14.25">
      <c r="A190" s="17"/>
      <c r="B190" s="12"/>
      <c r="C190" s="13"/>
      <c r="D190" s="13"/>
      <c r="E190" s="13"/>
      <c r="F190" s="13"/>
      <c r="G190" s="1">
        <f t="shared" si="7"/>
        <v>0</v>
      </c>
      <c r="H190" s="12">
        <f t="shared" si="8"/>
        <v>0</v>
      </c>
    </row>
    <row r="191" spans="1:8" ht="14.25">
      <c r="A191" s="17"/>
      <c r="B191" s="12"/>
      <c r="C191" s="13"/>
      <c r="D191" s="13"/>
      <c r="E191" s="13"/>
      <c r="F191" s="13"/>
      <c r="G191" s="1">
        <f t="shared" si="7"/>
        <v>0</v>
      </c>
      <c r="H191" s="12">
        <f t="shared" si="8"/>
        <v>0</v>
      </c>
    </row>
    <row r="192" spans="1:8" ht="14.25">
      <c r="A192" s="17"/>
      <c r="B192" s="12"/>
      <c r="C192" s="13"/>
      <c r="D192" s="13"/>
      <c r="E192" s="13"/>
      <c r="F192" s="13"/>
      <c r="G192" s="1">
        <f t="shared" si="7"/>
        <v>0</v>
      </c>
      <c r="H192" s="12">
        <f t="shared" si="8"/>
        <v>0</v>
      </c>
    </row>
    <row r="193" spans="1:8" ht="14.25">
      <c r="A193" s="17"/>
      <c r="B193" s="12"/>
      <c r="C193" s="13"/>
      <c r="D193" s="13"/>
      <c r="E193" s="13"/>
      <c r="F193" s="13"/>
      <c r="G193" s="1">
        <f t="shared" si="7"/>
        <v>0</v>
      </c>
      <c r="H193" s="12">
        <f t="shared" si="8"/>
        <v>0</v>
      </c>
    </row>
    <row r="194" spans="1:8" ht="14.25">
      <c r="A194" s="17"/>
      <c r="B194" s="12"/>
      <c r="C194" s="13"/>
      <c r="D194" s="13"/>
      <c r="E194" s="13"/>
      <c r="F194" s="13"/>
      <c r="G194" s="1">
        <f t="shared" si="7"/>
        <v>0</v>
      </c>
      <c r="H194" s="12">
        <f t="shared" si="8"/>
        <v>0</v>
      </c>
    </row>
    <row r="195" spans="1:8" ht="14.25">
      <c r="A195" s="17"/>
      <c r="B195" s="12"/>
      <c r="C195" s="14"/>
      <c r="D195" s="14"/>
      <c r="E195" s="13"/>
      <c r="F195" s="13"/>
      <c r="G195" s="1">
        <f t="shared" si="7"/>
        <v>0</v>
      </c>
      <c r="H195" s="12">
        <f t="shared" si="8"/>
        <v>0</v>
      </c>
    </row>
    <row r="196" spans="1:8" ht="14.25">
      <c r="A196" s="17"/>
      <c r="B196" s="12"/>
      <c r="C196" s="13"/>
      <c r="D196" s="13"/>
      <c r="E196" s="13"/>
      <c r="F196" s="13"/>
      <c r="G196" s="1">
        <f t="shared" si="7"/>
        <v>0</v>
      </c>
      <c r="H196" s="12">
        <f t="shared" si="8"/>
        <v>0</v>
      </c>
    </row>
    <row r="197" spans="1:8" ht="14.25">
      <c r="A197" s="17"/>
      <c r="B197" s="12"/>
      <c r="C197" s="13"/>
      <c r="D197" s="13"/>
      <c r="E197" s="13"/>
      <c r="F197" s="13"/>
      <c r="G197" s="1">
        <f aca="true" t="shared" si="9" ref="G197:G260">D197-C197-(F197-E197)</f>
        <v>0</v>
      </c>
      <c r="H197" s="12">
        <f aca="true" t="shared" si="10" ref="H197:H260">B197*G197</f>
        <v>0</v>
      </c>
    </row>
    <row r="198" spans="1:8" ht="14.25">
      <c r="A198" s="17"/>
      <c r="B198" s="12"/>
      <c r="C198" s="13"/>
      <c r="D198" s="13"/>
      <c r="E198" s="13"/>
      <c r="F198" s="13"/>
      <c r="G198" s="1">
        <f t="shared" si="9"/>
        <v>0</v>
      </c>
      <c r="H198" s="12">
        <f t="shared" si="10"/>
        <v>0</v>
      </c>
    </row>
    <row r="199" spans="1:8" ht="14.25">
      <c r="A199" s="17"/>
      <c r="B199" s="12"/>
      <c r="C199" s="14"/>
      <c r="D199" s="14"/>
      <c r="E199" s="13"/>
      <c r="F199" s="13"/>
      <c r="G199" s="1">
        <f t="shared" si="9"/>
        <v>0</v>
      </c>
      <c r="H199" s="12">
        <f t="shared" si="10"/>
        <v>0</v>
      </c>
    </row>
    <row r="200" spans="1:8" ht="14.25">
      <c r="A200" s="17"/>
      <c r="B200" s="12"/>
      <c r="C200" s="13"/>
      <c r="D200" s="13"/>
      <c r="E200" s="13"/>
      <c r="F200" s="13"/>
      <c r="G200" s="1">
        <f t="shared" si="9"/>
        <v>0</v>
      </c>
      <c r="H200" s="12">
        <f t="shared" si="10"/>
        <v>0</v>
      </c>
    </row>
    <row r="201" spans="1:8" ht="14.25">
      <c r="A201" s="17"/>
      <c r="B201" s="12"/>
      <c r="C201" s="13"/>
      <c r="D201" s="13"/>
      <c r="E201" s="13"/>
      <c r="F201" s="13"/>
      <c r="G201" s="1">
        <f t="shared" si="9"/>
        <v>0</v>
      </c>
      <c r="H201" s="12">
        <f t="shared" si="10"/>
        <v>0</v>
      </c>
    </row>
    <row r="202" spans="1:8" ht="14.25">
      <c r="A202" s="17"/>
      <c r="B202" s="12"/>
      <c r="C202" s="13"/>
      <c r="D202" s="13"/>
      <c r="E202" s="13"/>
      <c r="F202" s="13"/>
      <c r="G202" s="1">
        <f t="shared" si="9"/>
        <v>0</v>
      </c>
      <c r="H202" s="12">
        <f t="shared" si="10"/>
        <v>0</v>
      </c>
    </row>
    <row r="203" spans="1:8" ht="14.25">
      <c r="A203" s="17"/>
      <c r="B203" s="12"/>
      <c r="C203" s="14"/>
      <c r="D203" s="14"/>
      <c r="E203" s="13"/>
      <c r="F203" s="13"/>
      <c r="G203" s="1">
        <f t="shared" si="9"/>
        <v>0</v>
      </c>
      <c r="H203" s="12">
        <f t="shared" si="10"/>
        <v>0</v>
      </c>
    </row>
    <row r="204" spans="1:8" ht="14.25">
      <c r="A204" s="17"/>
      <c r="B204" s="12"/>
      <c r="C204" s="14"/>
      <c r="D204" s="14"/>
      <c r="E204" s="13"/>
      <c r="F204" s="13"/>
      <c r="G204" s="1">
        <f t="shared" si="9"/>
        <v>0</v>
      </c>
      <c r="H204" s="12">
        <f t="shared" si="10"/>
        <v>0</v>
      </c>
    </row>
    <row r="205" spans="1:8" ht="14.25">
      <c r="A205" s="17"/>
      <c r="B205" s="12"/>
      <c r="C205" s="14"/>
      <c r="D205" s="14"/>
      <c r="E205" s="13"/>
      <c r="F205" s="13"/>
      <c r="G205" s="1">
        <f t="shared" si="9"/>
        <v>0</v>
      </c>
      <c r="H205" s="12">
        <f t="shared" si="10"/>
        <v>0</v>
      </c>
    </row>
    <row r="206" spans="1:8" ht="14.25">
      <c r="A206" s="17"/>
      <c r="B206" s="12"/>
      <c r="C206" s="14"/>
      <c r="D206" s="14"/>
      <c r="E206" s="13"/>
      <c r="F206" s="13"/>
      <c r="G206" s="1">
        <f t="shared" si="9"/>
        <v>0</v>
      </c>
      <c r="H206" s="12">
        <f t="shared" si="10"/>
        <v>0</v>
      </c>
    </row>
    <row r="207" spans="1:8" ht="14.25">
      <c r="A207" s="17"/>
      <c r="B207" s="12"/>
      <c r="C207" s="14"/>
      <c r="D207" s="14"/>
      <c r="E207" s="13"/>
      <c r="F207" s="13"/>
      <c r="G207" s="1">
        <f t="shared" si="9"/>
        <v>0</v>
      </c>
      <c r="H207" s="12">
        <f t="shared" si="10"/>
        <v>0</v>
      </c>
    </row>
    <row r="208" spans="1:8" ht="14.25">
      <c r="A208" s="17"/>
      <c r="B208" s="12"/>
      <c r="C208" s="14"/>
      <c r="D208" s="14"/>
      <c r="E208" s="13"/>
      <c r="F208" s="13"/>
      <c r="G208" s="1">
        <f t="shared" si="9"/>
        <v>0</v>
      </c>
      <c r="H208" s="12">
        <f t="shared" si="10"/>
        <v>0</v>
      </c>
    </row>
    <row r="209" spans="1:8" ht="14.25">
      <c r="A209" s="17"/>
      <c r="B209" s="12"/>
      <c r="C209" s="14"/>
      <c r="D209" s="14"/>
      <c r="E209" s="13"/>
      <c r="F209" s="13"/>
      <c r="G209" s="1">
        <f t="shared" si="9"/>
        <v>0</v>
      </c>
      <c r="H209" s="12">
        <f t="shared" si="10"/>
        <v>0</v>
      </c>
    </row>
    <row r="210" spans="1:8" ht="14.25">
      <c r="A210" s="17"/>
      <c r="B210" s="12"/>
      <c r="C210" s="14"/>
      <c r="D210" s="14"/>
      <c r="E210" s="13"/>
      <c r="F210" s="13"/>
      <c r="G210" s="1">
        <f t="shared" si="9"/>
        <v>0</v>
      </c>
      <c r="H210" s="12">
        <f t="shared" si="10"/>
        <v>0</v>
      </c>
    </row>
    <row r="211" spans="1:8" ht="14.25">
      <c r="A211" s="17"/>
      <c r="B211" s="12"/>
      <c r="C211" s="14"/>
      <c r="D211" s="14"/>
      <c r="E211" s="13"/>
      <c r="F211" s="13"/>
      <c r="G211" s="1">
        <f t="shared" si="9"/>
        <v>0</v>
      </c>
      <c r="H211" s="12">
        <f t="shared" si="10"/>
        <v>0</v>
      </c>
    </row>
    <row r="212" spans="1:8" ht="14.25">
      <c r="A212" s="17"/>
      <c r="B212" s="12"/>
      <c r="C212" s="14"/>
      <c r="D212" s="14"/>
      <c r="E212" s="13"/>
      <c r="F212" s="13"/>
      <c r="G212" s="1">
        <f t="shared" si="9"/>
        <v>0</v>
      </c>
      <c r="H212" s="12">
        <f t="shared" si="10"/>
        <v>0</v>
      </c>
    </row>
    <row r="213" spans="1:8" ht="14.25">
      <c r="A213" s="17"/>
      <c r="B213" s="12"/>
      <c r="C213" s="14"/>
      <c r="D213" s="14"/>
      <c r="E213" s="13"/>
      <c r="F213" s="13"/>
      <c r="G213" s="1">
        <f t="shared" si="9"/>
        <v>0</v>
      </c>
      <c r="H213" s="12">
        <f t="shared" si="10"/>
        <v>0</v>
      </c>
    </row>
    <row r="214" spans="1:8" ht="14.25">
      <c r="A214" s="17"/>
      <c r="B214" s="12"/>
      <c r="C214" s="14"/>
      <c r="D214" s="14"/>
      <c r="E214" s="13"/>
      <c r="F214" s="13"/>
      <c r="G214" s="1">
        <f t="shared" si="9"/>
        <v>0</v>
      </c>
      <c r="H214" s="12">
        <f t="shared" si="10"/>
        <v>0</v>
      </c>
    </row>
    <row r="215" spans="1:8" ht="14.25">
      <c r="A215" s="17"/>
      <c r="B215" s="12"/>
      <c r="C215" s="14"/>
      <c r="D215" s="14"/>
      <c r="E215" s="13"/>
      <c r="F215" s="13"/>
      <c r="G215" s="1">
        <f t="shared" si="9"/>
        <v>0</v>
      </c>
      <c r="H215" s="12">
        <f t="shared" si="10"/>
        <v>0</v>
      </c>
    </row>
    <row r="216" spans="1:8" ht="14.25">
      <c r="A216" s="17"/>
      <c r="B216" s="12"/>
      <c r="C216" s="14"/>
      <c r="D216" s="14"/>
      <c r="E216" s="13"/>
      <c r="F216" s="13"/>
      <c r="G216" s="1">
        <f t="shared" si="9"/>
        <v>0</v>
      </c>
      <c r="H216" s="12">
        <f t="shared" si="10"/>
        <v>0</v>
      </c>
    </row>
    <row r="217" spans="1:8" ht="14.25">
      <c r="A217" s="17"/>
      <c r="B217" s="12"/>
      <c r="C217" s="14"/>
      <c r="D217" s="14"/>
      <c r="E217" s="13"/>
      <c r="F217" s="13"/>
      <c r="G217" s="1">
        <f t="shared" si="9"/>
        <v>0</v>
      </c>
      <c r="H217" s="12">
        <f t="shared" si="10"/>
        <v>0</v>
      </c>
    </row>
    <row r="218" spans="1:8" ht="14.25">
      <c r="A218" s="17"/>
      <c r="B218" s="12"/>
      <c r="C218" s="14"/>
      <c r="D218" s="14"/>
      <c r="E218" s="13"/>
      <c r="F218" s="13"/>
      <c r="G218" s="1">
        <f t="shared" si="9"/>
        <v>0</v>
      </c>
      <c r="H218" s="12">
        <f t="shared" si="10"/>
        <v>0</v>
      </c>
    </row>
    <row r="219" spans="1:8" ht="14.25">
      <c r="A219" s="17"/>
      <c r="B219" s="12"/>
      <c r="C219" s="14"/>
      <c r="D219" s="14"/>
      <c r="E219" s="13"/>
      <c r="F219" s="13"/>
      <c r="G219" s="1">
        <f t="shared" si="9"/>
        <v>0</v>
      </c>
      <c r="H219" s="12">
        <f t="shared" si="10"/>
        <v>0</v>
      </c>
    </row>
    <row r="220" spans="1:8" ht="14.25">
      <c r="A220" s="17"/>
      <c r="B220" s="12"/>
      <c r="C220" s="14"/>
      <c r="D220" s="14"/>
      <c r="E220" s="13"/>
      <c r="F220" s="13"/>
      <c r="G220" s="1">
        <f t="shared" si="9"/>
        <v>0</v>
      </c>
      <c r="H220" s="12">
        <f t="shared" si="10"/>
        <v>0</v>
      </c>
    </row>
    <row r="221" spans="1:8" ht="14.25">
      <c r="A221" s="17"/>
      <c r="B221" s="12"/>
      <c r="C221" s="14"/>
      <c r="D221" s="14"/>
      <c r="E221" s="13"/>
      <c r="F221" s="13"/>
      <c r="G221" s="1">
        <f t="shared" si="9"/>
        <v>0</v>
      </c>
      <c r="H221" s="12">
        <f t="shared" si="10"/>
        <v>0</v>
      </c>
    </row>
    <row r="222" spans="1:8" ht="14.25">
      <c r="A222" s="17"/>
      <c r="B222" s="12"/>
      <c r="C222" s="14"/>
      <c r="D222" s="14"/>
      <c r="E222" s="13"/>
      <c r="F222" s="13"/>
      <c r="G222" s="1">
        <f t="shared" si="9"/>
        <v>0</v>
      </c>
      <c r="H222" s="12">
        <f t="shared" si="10"/>
        <v>0</v>
      </c>
    </row>
    <row r="223" spans="1:8" ht="14.25">
      <c r="A223" s="17"/>
      <c r="B223" s="12"/>
      <c r="C223" s="14"/>
      <c r="D223" s="14"/>
      <c r="E223" s="13"/>
      <c r="F223" s="13"/>
      <c r="G223" s="1">
        <f t="shared" si="9"/>
        <v>0</v>
      </c>
      <c r="H223" s="12">
        <f t="shared" si="10"/>
        <v>0</v>
      </c>
    </row>
    <row r="224" spans="1:8" ht="14.25">
      <c r="A224" s="17"/>
      <c r="B224" s="12"/>
      <c r="C224" s="14"/>
      <c r="D224" s="14"/>
      <c r="E224" s="13"/>
      <c r="F224" s="13"/>
      <c r="G224" s="1">
        <f t="shared" si="9"/>
        <v>0</v>
      </c>
      <c r="H224" s="12">
        <f t="shared" si="10"/>
        <v>0</v>
      </c>
    </row>
    <row r="225" spans="1:8" ht="14.25">
      <c r="A225" s="17"/>
      <c r="B225" s="12"/>
      <c r="C225" s="14"/>
      <c r="D225" s="14"/>
      <c r="E225" s="13"/>
      <c r="F225" s="13"/>
      <c r="G225" s="1">
        <f t="shared" si="9"/>
        <v>0</v>
      </c>
      <c r="H225" s="12">
        <f t="shared" si="10"/>
        <v>0</v>
      </c>
    </row>
    <row r="226" spans="1:8" ht="14.25">
      <c r="A226" s="17"/>
      <c r="B226" s="12"/>
      <c r="C226" s="14"/>
      <c r="D226" s="14"/>
      <c r="E226" s="13"/>
      <c r="F226" s="13"/>
      <c r="G226" s="1">
        <f t="shared" si="9"/>
        <v>0</v>
      </c>
      <c r="H226" s="12">
        <f t="shared" si="10"/>
        <v>0</v>
      </c>
    </row>
    <row r="227" spans="1:8" ht="14.25">
      <c r="A227" s="17"/>
      <c r="B227" s="12"/>
      <c r="C227" s="14"/>
      <c r="D227" s="14"/>
      <c r="E227" s="13"/>
      <c r="F227" s="13"/>
      <c r="G227" s="1">
        <f t="shared" si="9"/>
        <v>0</v>
      </c>
      <c r="H227" s="12">
        <f t="shared" si="10"/>
        <v>0</v>
      </c>
    </row>
    <row r="228" spans="1:8" ht="14.25">
      <c r="A228" s="17"/>
      <c r="B228" s="12"/>
      <c r="C228" s="14"/>
      <c r="D228" s="14"/>
      <c r="E228" s="13"/>
      <c r="F228" s="13"/>
      <c r="G228" s="1">
        <f t="shared" si="9"/>
        <v>0</v>
      </c>
      <c r="H228" s="12">
        <f t="shared" si="10"/>
        <v>0</v>
      </c>
    </row>
    <row r="229" spans="1:8" ht="14.25">
      <c r="A229" s="17"/>
      <c r="B229" s="12"/>
      <c r="C229" s="14"/>
      <c r="D229" s="14"/>
      <c r="E229" s="13"/>
      <c r="F229" s="13"/>
      <c r="G229" s="1">
        <f t="shared" si="9"/>
        <v>0</v>
      </c>
      <c r="H229" s="12">
        <f t="shared" si="10"/>
        <v>0</v>
      </c>
    </row>
    <row r="230" spans="1:8" ht="14.25">
      <c r="A230" s="17"/>
      <c r="B230" s="12"/>
      <c r="C230" s="14"/>
      <c r="D230" s="14"/>
      <c r="E230" s="13"/>
      <c r="F230" s="13"/>
      <c r="G230" s="1">
        <f t="shared" si="9"/>
        <v>0</v>
      </c>
      <c r="H230" s="12">
        <f t="shared" si="10"/>
        <v>0</v>
      </c>
    </row>
    <row r="231" spans="1:8" ht="14.25">
      <c r="A231" s="17"/>
      <c r="B231" s="12"/>
      <c r="C231" s="14"/>
      <c r="D231" s="14"/>
      <c r="E231" s="13"/>
      <c r="F231" s="13"/>
      <c r="G231" s="1">
        <f t="shared" si="9"/>
        <v>0</v>
      </c>
      <c r="H231" s="12">
        <f t="shared" si="10"/>
        <v>0</v>
      </c>
    </row>
    <row r="232" spans="1:8" ht="14.25">
      <c r="A232" s="17"/>
      <c r="B232" s="12"/>
      <c r="C232" s="14"/>
      <c r="D232" s="14"/>
      <c r="E232" s="13"/>
      <c r="F232" s="13"/>
      <c r="G232" s="1">
        <f t="shared" si="9"/>
        <v>0</v>
      </c>
      <c r="H232" s="12">
        <f t="shared" si="10"/>
        <v>0</v>
      </c>
    </row>
    <row r="233" spans="1:8" ht="14.25">
      <c r="A233" s="17"/>
      <c r="B233" s="12"/>
      <c r="C233" s="14"/>
      <c r="D233" s="14"/>
      <c r="E233" s="13"/>
      <c r="F233" s="13"/>
      <c r="G233" s="1">
        <f t="shared" si="9"/>
        <v>0</v>
      </c>
      <c r="H233" s="12">
        <f t="shared" si="10"/>
        <v>0</v>
      </c>
    </row>
    <row r="234" spans="1:8" ht="14.25">
      <c r="A234" s="17"/>
      <c r="B234" s="12"/>
      <c r="C234" s="14"/>
      <c r="D234" s="14"/>
      <c r="E234" s="13"/>
      <c r="F234" s="13"/>
      <c r="G234" s="1">
        <f t="shared" si="9"/>
        <v>0</v>
      </c>
      <c r="H234" s="12">
        <f t="shared" si="10"/>
        <v>0</v>
      </c>
    </row>
    <row r="235" spans="1:8" ht="14.25">
      <c r="A235" s="17"/>
      <c r="B235" s="12"/>
      <c r="C235" s="14"/>
      <c r="D235" s="14"/>
      <c r="E235" s="13"/>
      <c r="F235" s="13"/>
      <c r="G235" s="1">
        <f t="shared" si="9"/>
        <v>0</v>
      </c>
      <c r="H235" s="12">
        <f t="shared" si="10"/>
        <v>0</v>
      </c>
    </row>
    <row r="236" spans="1:8" ht="14.25">
      <c r="A236" s="17"/>
      <c r="B236" s="12"/>
      <c r="C236" s="14"/>
      <c r="D236" s="14"/>
      <c r="E236" s="13"/>
      <c r="F236" s="13"/>
      <c r="G236" s="1">
        <f t="shared" si="9"/>
        <v>0</v>
      </c>
      <c r="H236" s="12">
        <f t="shared" si="10"/>
        <v>0</v>
      </c>
    </row>
    <row r="237" spans="1:8" ht="14.25">
      <c r="A237" s="17"/>
      <c r="B237" s="12"/>
      <c r="C237" s="14"/>
      <c r="D237" s="14"/>
      <c r="E237" s="13"/>
      <c r="F237" s="13"/>
      <c r="G237" s="1">
        <f t="shared" si="9"/>
        <v>0</v>
      </c>
      <c r="H237" s="12">
        <f t="shared" si="10"/>
        <v>0</v>
      </c>
    </row>
    <row r="238" spans="1:8" ht="14.25">
      <c r="A238" s="17"/>
      <c r="B238" s="12"/>
      <c r="C238" s="14"/>
      <c r="D238" s="14"/>
      <c r="E238" s="13"/>
      <c r="F238" s="13"/>
      <c r="G238" s="1">
        <f t="shared" si="9"/>
        <v>0</v>
      </c>
      <c r="H238" s="12">
        <f t="shared" si="10"/>
        <v>0</v>
      </c>
    </row>
    <row r="239" spans="1:8" ht="14.25">
      <c r="A239" s="17"/>
      <c r="B239" s="12"/>
      <c r="C239" s="14"/>
      <c r="D239" s="14"/>
      <c r="E239" s="13"/>
      <c r="F239" s="13"/>
      <c r="G239" s="1">
        <f t="shared" si="9"/>
        <v>0</v>
      </c>
      <c r="H239" s="12">
        <f t="shared" si="10"/>
        <v>0</v>
      </c>
    </row>
    <row r="240" spans="1:8" ht="14.25">
      <c r="A240" s="17"/>
      <c r="B240" s="12"/>
      <c r="C240" s="14"/>
      <c r="D240" s="14"/>
      <c r="E240" s="13"/>
      <c r="F240" s="13"/>
      <c r="G240" s="1">
        <f t="shared" si="9"/>
        <v>0</v>
      </c>
      <c r="H240" s="12">
        <f t="shared" si="10"/>
        <v>0</v>
      </c>
    </row>
    <row r="241" spans="1:8" ht="14.25">
      <c r="A241" s="17"/>
      <c r="B241" s="12"/>
      <c r="C241" s="14"/>
      <c r="D241" s="14"/>
      <c r="E241" s="13"/>
      <c r="F241" s="13"/>
      <c r="G241" s="1">
        <f t="shared" si="9"/>
        <v>0</v>
      </c>
      <c r="H241" s="12">
        <f t="shared" si="10"/>
        <v>0</v>
      </c>
    </row>
    <row r="242" spans="1:8" ht="14.25">
      <c r="A242" s="17"/>
      <c r="B242" s="12"/>
      <c r="C242" s="14"/>
      <c r="D242" s="14"/>
      <c r="E242" s="13"/>
      <c r="F242" s="13"/>
      <c r="G242" s="1">
        <f t="shared" si="9"/>
        <v>0</v>
      </c>
      <c r="H242" s="12">
        <f t="shared" si="10"/>
        <v>0</v>
      </c>
    </row>
    <row r="243" spans="1:8" ht="14.25">
      <c r="A243" s="17"/>
      <c r="B243" s="12"/>
      <c r="C243" s="14"/>
      <c r="D243" s="14"/>
      <c r="E243" s="13"/>
      <c r="F243" s="13"/>
      <c r="G243" s="1">
        <f t="shared" si="9"/>
        <v>0</v>
      </c>
      <c r="H243" s="12">
        <f t="shared" si="10"/>
        <v>0</v>
      </c>
    </row>
    <row r="244" spans="1:8" ht="14.25">
      <c r="A244" s="17"/>
      <c r="B244" s="12"/>
      <c r="C244" s="14"/>
      <c r="D244" s="14"/>
      <c r="E244" s="13"/>
      <c r="F244" s="13"/>
      <c r="G244" s="1">
        <f t="shared" si="9"/>
        <v>0</v>
      </c>
      <c r="H244" s="12">
        <f t="shared" si="10"/>
        <v>0</v>
      </c>
    </row>
    <row r="245" spans="1:8" ht="14.25">
      <c r="A245" s="17"/>
      <c r="B245" s="12"/>
      <c r="C245" s="14"/>
      <c r="D245" s="14"/>
      <c r="E245" s="13"/>
      <c r="F245" s="13"/>
      <c r="G245" s="1">
        <f t="shared" si="9"/>
        <v>0</v>
      </c>
      <c r="H245" s="12">
        <f t="shared" si="10"/>
        <v>0</v>
      </c>
    </row>
    <row r="246" spans="1:8" ht="14.25">
      <c r="A246" s="17"/>
      <c r="B246" s="12"/>
      <c r="C246" s="14"/>
      <c r="D246" s="14"/>
      <c r="E246" s="13"/>
      <c r="F246" s="13"/>
      <c r="G246" s="1">
        <f t="shared" si="9"/>
        <v>0</v>
      </c>
      <c r="H246" s="12">
        <f t="shared" si="10"/>
        <v>0</v>
      </c>
    </row>
    <row r="247" spans="1:8" ht="14.25">
      <c r="A247" s="17"/>
      <c r="B247" s="12"/>
      <c r="C247" s="14"/>
      <c r="D247" s="14"/>
      <c r="E247" s="13"/>
      <c r="F247" s="13"/>
      <c r="G247" s="1">
        <f t="shared" si="9"/>
        <v>0</v>
      </c>
      <c r="H247" s="12">
        <f t="shared" si="10"/>
        <v>0</v>
      </c>
    </row>
    <row r="248" spans="1:8" ht="14.25">
      <c r="A248" s="17"/>
      <c r="B248" s="12"/>
      <c r="C248" s="14"/>
      <c r="D248" s="14"/>
      <c r="E248" s="13"/>
      <c r="F248" s="13"/>
      <c r="G248" s="1">
        <f t="shared" si="9"/>
        <v>0</v>
      </c>
      <c r="H248" s="12">
        <f t="shared" si="10"/>
        <v>0</v>
      </c>
    </row>
    <row r="249" spans="1:8" ht="14.25">
      <c r="A249" s="17"/>
      <c r="B249" s="12"/>
      <c r="C249" s="14"/>
      <c r="D249" s="14"/>
      <c r="E249" s="13"/>
      <c r="F249" s="13"/>
      <c r="G249" s="1">
        <f t="shared" si="9"/>
        <v>0</v>
      </c>
      <c r="H249" s="12">
        <f t="shared" si="10"/>
        <v>0</v>
      </c>
    </row>
    <row r="250" spans="1:8" ht="14.25">
      <c r="A250" s="17"/>
      <c r="B250" s="12"/>
      <c r="C250" s="14"/>
      <c r="D250" s="14"/>
      <c r="E250" s="13"/>
      <c r="F250" s="13"/>
      <c r="G250" s="1">
        <f t="shared" si="9"/>
        <v>0</v>
      </c>
      <c r="H250" s="12">
        <f t="shared" si="10"/>
        <v>0</v>
      </c>
    </row>
    <row r="251" spans="1:8" ht="14.25">
      <c r="A251" s="17"/>
      <c r="B251" s="12"/>
      <c r="C251" s="14"/>
      <c r="D251" s="14"/>
      <c r="E251" s="13"/>
      <c r="F251" s="13"/>
      <c r="G251" s="1">
        <f t="shared" si="9"/>
        <v>0</v>
      </c>
      <c r="H251" s="12">
        <f t="shared" si="10"/>
        <v>0</v>
      </c>
    </row>
    <row r="252" spans="1:8" ht="14.25">
      <c r="A252" s="17"/>
      <c r="B252" s="12"/>
      <c r="C252" s="14"/>
      <c r="D252" s="14"/>
      <c r="E252" s="13"/>
      <c r="F252" s="13"/>
      <c r="G252" s="1">
        <f t="shared" si="9"/>
        <v>0</v>
      </c>
      <c r="H252" s="12">
        <f t="shared" si="10"/>
        <v>0</v>
      </c>
    </row>
    <row r="253" spans="1:8" ht="14.25">
      <c r="A253" s="17"/>
      <c r="B253" s="12"/>
      <c r="C253" s="14"/>
      <c r="D253" s="14"/>
      <c r="E253" s="13"/>
      <c r="F253" s="13"/>
      <c r="G253" s="1">
        <f t="shared" si="9"/>
        <v>0</v>
      </c>
      <c r="H253" s="12">
        <f t="shared" si="10"/>
        <v>0</v>
      </c>
    </row>
    <row r="254" spans="1:8" ht="14.25">
      <c r="A254" s="17"/>
      <c r="B254" s="12"/>
      <c r="C254" s="14"/>
      <c r="D254" s="14"/>
      <c r="E254" s="13"/>
      <c r="F254" s="13"/>
      <c r="G254" s="1">
        <f t="shared" si="9"/>
        <v>0</v>
      </c>
      <c r="H254" s="12">
        <f t="shared" si="10"/>
        <v>0</v>
      </c>
    </row>
    <row r="255" spans="1:8" ht="14.25">
      <c r="A255" s="17"/>
      <c r="B255" s="12"/>
      <c r="C255" s="14"/>
      <c r="D255" s="14"/>
      <c r="E255" s="13"/>
      <c r="F255" s="13"/>
      <c r="G255" s="1">
        <f t="shared" si="9"/>
        <v>0</v>
      </c>
      <c r="H255" s="12">
        <f t="shared" si="10"/>
        <v>0</v>
      </c>
    </row>
    <row r="256" spans="1:8" ht="14.25">
      <c r="A256" s="17"/>
      <c r="B256" s="12"/>
      <c r="C256" s="14"/>
      <c r="D256" s="14"/>
      <c r="E256" s="13"/>
      <c r="F256" s="13"/>
      <c r="G256" s="1">
        <f t="shared" si="9"/>
        <v>0</v>
      </c>
      <c r="H256" s="12">
        <f t="shared" si="10"/>
        <v>0</v>
      </c>
    </row>
    <row r="257" spans="1:8" ht="14.25">
      <c r="A257" s="17"/>
      <c r="B257" s="12"/>
      <c r="C257" s="14"/>
      <c r="D257" s="14"/>
      <c r="E257" s="13"/>
      <c r="F257" s="13"/>
      <c r="G257" s="1">
        <f t="shared" si="9"/>
        <v>0</v>
      </c>
      <c r="H257" s="12">
        <f t="shared" si="10"/>
        <v>0</v>
      </c>
    </row>
    <row r="258" spans="1:8" ht="14.25">
      <c r="A258" s="17"/>
      <c r="B258" s="12"/>
      <c r="C258" s="14"/>
      <c r="D258" s="14"/>
      <c r="E258" s="13"/>
      <c r="F258" s="13"/>
      <c r="G258" s="1">
        <f t="shared" si="9"/>
        <v>0</v>
      </c>
      <c r="H258" s="12">
        <f t="shared" si="10"/>
        <v>0</v>
      </c>
    </row>
    <row r="259" spans="1:8" ht="14.25">
      <c r="A259" s="17"/>
      <c r="B259" s="12"/>
      <c r="C259" s="14"/>
      <c r="D259" s="14"/>
      <c r="E259" s="13"/>
      <c r="F259" s="13"/>
      <c r="G259" s="1">
        <f t="shared" si="9"/>
        <v>0</v>
      </c>
      <c r="H259" s="12">
        <f t="shared" si="10"/>
        <v>0</v>
      </c>
    </row>
    <row r="260" spans="1:8" ht="14.25">
      <c r="A260" s="17"/>
      <c r="B260" s="12"/>
      <c r="C260" s="14"/>
      <c r="D260" s="14"/>
      <c r="E260" s="13"/>
      <c r="F260" s="13"/>
      <c r="G260" s="1">
        <f t="shared" si="9"/>
        <v>0</v>
      </c>
      <c r="H260" s="12">
        <f t="shared" si="10"/>
        <v>0</v>
      </c>
    </row>
    <row r="261" spans="1:8" ht="14.25">
      <c r="A261" s="17"/>
      <c r="B261" s="12"/>
      <c r="C261" s="14"/>
      <c r="D261" s="14"/>
      <c r="E261" s="13"/>
      <c r="F261" s="13"/>
      <c r="G261" s="1">
        <f aca="true" t="shared" si="11" ref="G261:G324">D261-C261-(F261-E261)</f>
        <v>0</v>
      </c>
      <c r="H261" s="12">
        <f aca="true" t="shared" si="12" ref="H261:H324">B261*G261</f>
        <v>0</v>
      </c>
    </row>
    <row r="262" spans="1:8" ht="14.25">
      <c r="A262" s="17"/>
      <c r="B262" s="12"/>
      <c r="C262" s="14"/>
      <c r="D262" s="14"/>
      <c r="E262" s="13"/>
      <c r="F262" s="13"/>
      <c r="G262" s="1">
        <f t="shared" si="11"/>
        <v>0</v>
      </c>
      <c r="H262" s="12">
        <f t="shared" si="12"/>
        <v>0</v>
      </c>
    </row>
    <row r="263" spans="1:8" ht="14.25">
      <c r="A263" s="17"/>
      <c r="B263" s="12"/>
      <c r="C263" s="14"/>
      <c r="D263" s="14"/>
      <c r="E263" s="13"/>
      <c r="F263" s="13"/>
      <c r="G263" s="1">
        <f t="shared" si="11"/>
        <v>0</v>
      </c>
      <c r="H263" s="12">
        <f t="shared" si="12"/>
        <v>0</v>
      </c>
    </row>
    <row r="264" spans="1:8" ht="14.25">
      <c r="A264" s="17"/>
      <c r="B264" s="12"/>
      <c r="C264" s="14"/>
      <c r="D264" s="14"/>
      <c r="E264" s="13"/>
      <c r="F264" s="13"/>
      <c r="G264" s="1">
        <f t="shared" si="11"/>
        <v>0</v>
      </c>
      <c r="H264" s="12">
        <f t="shared" si="12"/>
        <v>0</v>
      </c>
    </row>
    <row r="265" spans="1:8" ht="14.25">
      <c r="A265" s="17"/>
      <c r="B265" s="12"/>
      <c r="C265" s="14"/>
      <c r="D265" s="14"/>
      <c r="E265" s="13"/>
      <c r="F265" s="13"/>
      <c r="G265" s="1">
        <f t="shared" si="11"/>
        <v>0</v>
      </c>
      <c r="H265" s="12">
        <f t="shared" si="12"/>
        <v>0</v>
      </c>
    </row>
    <row r="266" spans="1:8" ht="14.25">
      <c r="A266" s="17"/>
      <c r="B266" s="12"/>
      <c r="C266" s="14"/>
      <c r="D266" s="14"/>
      <c r="E266" s="13"/>
      <c r="F266" s="13"/>
      <c r="G266" s="1">
        <f t="shared" si="11"/>
        <v>0</v>
      </c>
      <c r="H266" s="12">
        <f t="shared" si="12"/>
        <v>0</v>
      </c>
    </row>
    <row r="267" spans="1:8" ht="14.25">
      <c r="A267" s="17"/>
      <c r="B267" s="12"/>
      <c r="C267" s="14"/>
      <c r="D267" s="14"/>
      <c r="E267" s="13"/>
      <c r="F267" s="13"/>
      <c r="G267" s="1">
        <f t="shared" si="11"/>
        <v>0</v>
      </c>
      <c r="H267" s="12">
        <f t="shared" si="12"/>
        <v>0</v>
      </c>
    </row>
    <row r="268" spans="1:8" ht="14.25">
      <c r="A268" s="17"/>
      <c r="B268" s="12"/>
      <c r="C268" s="14"/>
      <c r="D268" s="14"/>
      <c r="E268" s="13"/>
      <c r="F268" s="13"/>
      <c r="G268" s="1">
        <f t="shared" si="11"/>
        <v>0</v>
      </c>
      <c r="H268" s="12">
        <f t="shared" si="12"/>
        <v>0</v>
      </c>
    </row>
    <row r="269" spans="1:8" ht="14.25">
      <c r="A269" s="17"/>
      <c r="B269" s="12"/>
      <c r="C269" s="14"/>
      <c r="D269" s="14"/>
      <c r="E269" s="13"/>
      <c r="F269" s="13"/>
      <c r="G269" s="1">
        <f t="shared" si="11"/>
        <v>0</v>
      </c>
      <c r="H269" s="12">
        <f t="shared" si="12"/>
        <v>0</v>
      </c>
    </row>
    <row r="270" spans="1:8" ht="14.25">
      <c r="A270" s="17"/>
      <c r="B270" s="12"/>
      <c r="C270" s="14"/>
      <c r="D270" s="14"/>
      <c r="E270" s="13"/>
      <c r="F270" s="13"/>
      <c r="G270" s="1">
        <f t="shared" si="11"/>
        <v>0</v>
      </c>
      <c r="H270" s="12">
        <f t="shared" si="12"/>
        <v>0</v>
      </c>
    </row>
    <row r="271" spans="1:8" ht="14.25">
      <c r="A271" s="17"/>
      <c r="B271" s="12"/>
      <c r="C271" s="14"/>
      <c r="D271" s="14"/>
      <c r="E271" s="13"/>
      <c r="F271" s="13"/>
      <c r="G271" s="1">
        <f t="shared" si="11"/>
        <v>0</v>
      </c>
      <c r="H271" s="12">
        <f t="shared" si="12"/>
        <v>0</v>
      </c>
    </row>
    <row r="272" spans="1:8" ht="14.25">
      <c r="A272" s="17"/>
      <c r="B272" s="12"/>
      <c r="C272" s="14"/>
      <c r="D272" s="14"/>
      <c r="E272" s="13"/>
      <c r="F272" s="13"/>
      <c r="G272" s="1">
        <f t="shared" si="11"/>
        <v>0</v>
      </c>
      <c r="H272" s="12">
        <f t="shared" si="12"/>
        <v>0</v>
      </c>
    </row>
    <row r="273" spans="1:8" ht="14.25">
      <c r="A273" s="17"/>
      <c r="B273" s="12"/>
      <c r="C273" s="14"/>
      <c r="D273" s="14"/>
      <c r="E273" s="13"/>
      <c r="F273" s="13"/>
      <c r="G273" s="1">
        <f t="shared" si="11"/>
        <v>0</v>
      </c>
      <c r="H273" s="12">
        <f t="shared" si="12"/>
        <v>0</v>
      </c>
    </row>
    <row r="274" spans="1:8" ht="14.25">
      <c r="A274" s="17"/>
      <c r="B274" s="12"/>
      <c r="C274" s="14"/>
      <c r="D274" s="14"/>
      <c r="E274" s="13"/>
      <c r="F274" s="13"/>
      <c r="G274" s="1">
        <f t="shared" si="11"/>
        <v>0</v>
      </c>
      <c r="H274" s="12">
        <f t="shared" si="12"/>
        <v>0</v>
      </c>
    </row>
    <row r="275" spans="1:8" ht="14.25">
      <c r="A275" s="17"/>
      <c r="B275" s="12"/>
      <c r="C275" s="14"/>
      <c r="D275" s="14"/>
      <c r="E275" s="13"/>
      <c r="F275" s="13"/>
      <c r="G275" s="1">
        <f t="shared" si="11"/>
        <v>0</v>
      </c>
      <c r="H275" s="12">
        <f t="shared" si="12"/>
        <v>0</v>
      </c>
    </row>
    <row r="276" spans="1:8" ht="14.25">
      <c r="A276" s="17"/>
      <c r="B276" s="12"/>
      <c r="C276" s="14"/>
      <c r="D276" s="14"/>
      <c r="E276" s="13"/>
      <c r="F276" s="13"/>
      <c r="G276" s="1">
        <f t="shared" si="11"/>
        <v>0</v>
      </c>
      <c r="H276" s="12">
        <f t="shared" si="12"/>
        <v>0</v>
      </c>
    </row>
    <row r="277" spans="1:8" ht="14.25">
      <c r="A277" s="17"/>
      <c r="B277" s="12"/>
      <c r="C277" s="14"/>
      <c r="D277" s="14"/>
      <c r="E277" s="13"/>
      <c r="F277" s="13"/>
      <c r="G277" s="1">
        <f t="shared" si="11"/>
        <v>0</v>
      </c>
      <c r="H277" s="12">
        <f t="shared" si="12"/>
        <v>0</v>
      </c>
    </row>
    <row r="278" spans="1:8" ht="14.25">
      <c r="A278" s="17"/>
      <c r="B278" s="12"/>
      <c r="C278" s="14"/>
      <c r="D278" s="14"/>
      <c r="E278" s="13"/>
      <c r="F278" s="13"/>
      <c r="G278" s="1">
        <f t="shared" si="11"/>
        <v>0</v>
      </c>
      <c r="H278" s="12">
        <f t="shared" si="12"/>
        <v>0</v>
      </c>
    </row>
    <row r="279" spans="1:8" ht="14.25">
      <c r="A279" s="17"/>
      <c r="B279" s="12"/>
      <c r="C279" s="14"/>
      <c r="D279" s="14"/>
      <c r="E279" s="13"/>
      <c r="F279" s="13"/>
      <c r="G279" s="1">
        <f t="shared" si="11"/>
        <v>0</v>
      </c>
      <c r="H279" s="12">
        <f t="shared" si="12"/>
        <v>0</v>
      </c>
    </row>
    <row r="280" spans="1:8" ht="14.25">
      <c r="A280" s="17"/>
      <c r="B280" s="12"/>
      <c r="C280" s="14"/>
      <c r="D280" s="14"/>
      <c r="E280" s="13"/>
      <c r="F280" s="13"/>
      <c r="G280" s="1">
        <f t="shared" si="11"/>
        <v>0</v>
      </c>
      <c r="H280" s="12">
        <f t="shared" si="12"/>
        <v>0</v>
      </c>
    </row>
    <row r="281" spans="1:8" ht="14.25">
      <c r="A281" s="17"/>
      <c r="B281" s="12"/>
      <c r="C281" s="14"/>
      <c r="D281" s="14"/>
      <c r="E281" s="13"/>
      <c r="F281" s="13"/>
      <c r="G281" s="1">
        <f t="shared" si="11"/>
        <v>0</v>
      </c>
      <c r="H281" s="12">
        <f t="shared" si="12"/>
        <v>0</v>
      </c>
    </row>
    <row r="282" spans="1:8" ht="14.25">
      <c r="A282" s="17"/>
      <c r="B282" s="12"/>
      <c r="C282" s="14"/>
      <c r="D282" s="14"/>
      <c r="E282" s="13"/>
      <c r="F282" s="13"/>
      <c r="G282" s="1">
        <f t="shared" si="11"/>
        <v>0</v>
      </c>
      <c r="H282" s="12">
        <f t="shared" si="12"/>
        <v>0</v>
      </c>
    </row>
    <row r="283" spans="1:8" ht="14.25">
      <c r="A283" s="17"/>
      <c r="B283" s="12"/>
      <c r="C283" s="14"/>
      <c r="D283" s="14"/>
      <c r="E283" s="13"/>
      <c r="F283" s="13"/>
      <c r="G283" s="1">
        <f t="shared" si="11"/>
        <v>0</v>
      </c>
      <c r="H283" s="12">
        <f t="shared" si="12"/>
        <v>0</v>
      </c>
    </row>
    <row r="284" spans="1:8" ht="14.25">
      <c r="A284" s="17"/>
      <c r="B284" s="12"/>
      <c r="C284" s="14"/>
      <c r="D284" s="14"/>
      <c r="E284" s="13"/>
      <c r="F284" s="13"/>
      <c r="G284" s="1">
        <f t="shared" si="11"/>
        <v>0</v>
      </c>
      <c r="H284" s="12">
        <f t="shared" si="12"/>
        <v>0</v>
      </c>
    </row>
    <row r="285" spans="1:8" ht="14.25">
      <c r="A285" s="17"/>
      <c r="B285" s="12"/>
      <c r="C285" s="14"/>
      <c r="D285" s="14"/>
      <c r="E285" s="13"/>
      <c r="F285" s="13"/>
      <c r="G285" s="1">
        <f t="shared" si="11"/>
        <v>0</v>
      </c>
      <c r="H285" s="12">
        <f t="shared" si="12"/>
        <v>0</v>
      </c>
    </row>
    <row r="286" spans="1:8" ht="14.25">
      <c r="A286" s="17"/>
      <c r="B286" s="12"/>
      <c r="C286" s="14"/>
      <c r="D286" s="14"/>
      <c r="E286" s="13"/>
      <c r="F286" s="13"/>
      <c r="G286" s="1">
        <f t="shared" si="11"/>
        <v>0</v>
      </c>
      <c r="H286" s="12">
        <f t="shared" si="12"/>
        <v>0</v>
      </c>
    </row>
    <row r="287" spans="1:8" ht="14.25">
      <c r="A287" s="17"/>
      <c r="B287" s="12"/>
      <c r="C287" s="14"/>
      <c r="D287" s="14"/>
      <c r="E287" s="13"/>
      <c r="F287" s="13"/>
      <c r="G287" s="1">
        <f t="shared" si="11"/>
        <v>0</v>
      </c>
      <c r="H287" s="12">
        <f t="shared" si="12"/>
        <v>0</v>
      </c>
    </row>
    <row r="288" spans="1:8" ht="14.25">
      <c r="A288" s="17"/>
      <c r="B288" s="12"/>
      <c r="C288" s="14"/>
      <c r="D288" s="14"/>
      <c r="E288" s="13"/>
      <c r="F288" s="13"/>
      <c r="G288" s="1">
        <f t="shared" si="11"/>
        <v>0</v>
      </c>
      <c r="H288" s="12">
        <f t="shared" si="12"/>
        <v>0</v>
      </c>
    </row>
    <row r="289" spans="1:8" ht="14.25">
      <c r="A289" s="17"/>
      <c r="B289" s="12"/>
      <c r="C289" s="14"/>
      <c r="D289" s="14"/>
      <c r="E289" s="13"/>
      <c r="F289" s="13"/>
      <c r="G289" s="1">
        <f t="shared" si="11"/>
        <v>0</v>
      </c>
      <c r="H289" s="12">
        <f t="shared" si="12"/>
        <v>0</v>
      </c>
    </row>
    <row r="290" spans="1:8" ht="14.25">
      <c r="A290" s="17"/>
      <c r="B290" s="12"/>
      <c r="C290" s="14"/>
      <c r="D290" s="14"/>
      <c r="E290" s="13"/>
      <c r="F290" s="13"/>
      <c r="G290" s="1">
        <f t="shared" si="11"/>
        <v>0</v>
      </c>
      <c r="H290" s="12">
        <f t="shared" si="12"/>
        <v>0</v>
      </c>
    </row>
    <row r="291" spans="1:8" ht="14.25">
      <c r="A291" s="17"/>
      <c r="B291" s="12"/>
      <c r="C291" s="14"/>
      <c r="D291" s="14"/>
      <c r="E291" s="13"/>
      <c r="F291" s="13"/>
      <c r="G291" s="1">
        <f t="shared" si="11"/>
        <v>0</v>
      </c>
      <c r="H291" s="12">
        <f t="shared" si="12"/>
        <v>0</v>
      </c>
    </row>
    <row r="292" spans="1:8" ht="14.25">
      <c r="A292" s="17"/>
      <c r="B292" s="12"/>
      <c r="C292" s="14"/>
      <c r="D292" s="14"/>
      <c r="E292" s="13"/>
      <c r="F292" s="13"/>
      <c r="G292" s="1">
        <f t="shared" si="11"/>
        <v>0</v>
      </c>
      <c r="H292" s="12">
        <f t="shared" si="12"/>
        <v>0</v>
      </c>
    </row>
    <row r="293" spans="1:8" ht="14.25">
      <c r="A293" s="17"/>
      <c r="B293" s="12"/>
      <c r="C293" s="14"/>
      <c r="D293" s="14"/>
      <c r="E293" s="13"/>
      <c r="F293" s="13"/>
      <c r="G293" s="1">
        <f t="shared" si="11"/>
        <v>0</v>
      </c>
      <c r="H293" s="12">
        <f t="shared" si="12"/>
        <v>0</v>
      </c>
    </row>
    <row r="294" spans="1:8" ht="14.25">
      <c r="A294" s="17"/>
      <c r="B294" s="12"/>
      <c r="C294" s="14"/>
      <c r="D294" s="14"/>
      <c r="E294" s="13"/>
      <c r="F294" s="13"/>
      <c r="G294" s="1">
        <f t="shared" si="11"/>
        <v>0</v>
      </c>
      <c r="H294" s="12">
        <f t="shared" si="12"/>
        <v>0</v>
      </c>
    </row>
    <row r="295" spans="1:8" ht="14.25">
      <c r="A295" s="17"/>
      <c r="B295" s="12"/>
      <c r="C295" s="14"/>
      <c r="D295" s="14"/>
      <c r="E295" s="13"/>
      <c r="F295" s="13"/>
      <c r="G295" s="1">
        <f t="shared" si="11"/>
        <v>0</v>
      </c>
      <c r="H295" s="12">
        <f t="shared" si="12"/>
        <v>0</v>
      </c>
    </row>
    <row r="296" spans="1:8" ht="14.25">
      <c r="A296" s="17"/>
      <c r="B296" s="12"/>
      <c r="C296" s="14"/>
      <c r="D296" s="14"/>
      <c r="E296" s="13"/>
      <c r="F296" s="13"/>
      <c r="G296" s="1">
        <f t="shared" si="11"/>
        <v>0</v>
      </c>
      <c r="H296" s="12">
        <f t="shared" si="12"/>
        <v>0</v>
      </c>
    </row>
    <row r="297" spans="1:8" ht="14.25">
      <c r="A297" s="17"/>
      <c r="B297" s="12"/>
      <c r="C297" s="14"/>
      <c r="D297" s="14"/>
      <c r="E297" s="13"/>
      <c r="F297" s="13"/>
      <c r="G297" s="1">
        <f t="shared" si="11"/>
        <v>0</v>
      </c>
      <c r="H297" s="12">
        <f t="shared" si="12"/>
        <v>0</v>
      </c>
    </row>
    <row r="298" spans="1:8" ht="14.25">
      <c r="A298" s="17"/>
      <c r="B298" s="12"/>
      <c r="C298" s="14"/>
      <c r="D298" s="14"/>
      <c r="E298" s="13"/>
      <c r="F298" s="13"/>
      <c r="G298" s="1">
        <f t="shared" si="11"/>
        <v>0</v>
      </c>
      <c r="H298" s="12">
        <f t="shared" si="12"/>
        <v>0</v>
      </c>
    </row>
    <row r="299" spans="1:8" ht="14.25">
      <c r="A299" s="17"/>
      <c r="B299" s="12"/>
      <c r="C299" s="14"/>
      <c r="D299" s="14"/>
      <c r="E299" s="13"/>
      <c r="F299" s="13"/>
      <c r="G299" s="1">
        <f t="shared" si="11"/>
        <v>0</v>
      </c>
      <c r="H299" s="12">
        <f t="shared" si="12"/>
        <v>0</v>
      </c>
    </row>
    <row r="300" spans="1:8" ht="14.25">
      <c r="A300" s="17"/>
      <c r="B300" s="12"/>
      <c r="C300" s="14"/>
      <c r="D300" s="14"/>
      <c r="E300" s="13"/>
      <c r="F300" s="13"/>
      <c r="G300" s="1">
        <f t="shared" si="11"/>
        <v>0</v>
      </c>
      <c r="H300" s="12">
        <f t="shared" si="12"/>
        <v>0</v>
      </c>
    </row>
    <row r="301" spans="1:8" ht="14.25">
      <c r="A301" s="17"/>
      <c r="B301" s="12"/>
      <c r="C301" s="14"/>
      <c r="D301" s="14"/>
      <c r="E301" s="13"/>
      <c r="F301" s="13"/>
      <c r="G301" s="1">
        <f t="shared" si="11"/>
        <v>0</v>
      </c>
      <c r="H301" s="12">
        <f t="shared" si="12"/>
        <v>0</v>
      </c>
    </row>
    <row r="302" spans="1:8" ht="14.25">
      <c r="A302" s="17"/>
      <c r="B302" s="12"/>
      <c r="C302" s="14"/>
      <c r="D302" s="14"/>
      <c r="E302" s="13"/>
      <c r="F302" s="13"/>
      <c r="G302" s="1">
        <f t="shared" si="11"/>
        <v>0</v>
      </c>
      <c r="H302" s="12">
        <f t="shared" si="12"/>
        <v>0</v>
      </c>
    </row>
    <row r="303" spans="1:8" ht="14.25">
      <c r="A303" s="17"/>
      <c r="B303" s="12"/>
      <c r="C303" s="14"/>
      <c r="D303" s="14"/>
      <c r="E303" s="13"/>
      <c r="F303" s="13"/>
      <c r="G303" s="1">
        <f t="shared" si="11"/>
        <v>0</v>
      </c>
      <c r="H303" s="12">
        <f t="shared" si="12"/>
        <v>0</v>
      </c>
    </row>
    <row r="304" spans="1:8" ht="14.25">
      <c r="A304" s="17"/>
      <c r="B304" s="12"/>
      <c r="C304" s="14"/>
      <c r="D304" s="14"/>
      <c r="E304" s="13"/>
      <c r="F304" s="13"/>
      <c r="G304" s="1">
        <f t="shared" si="11"/>
        <v>0</v>
      </c>
      <c r="H304" s="12">
        <f t="shared" si="12"/>
        <v>0</v>
      </c>
    </row>
    <row r="305" spans="1:8" ht="14.25">
      <c r="A305" s="17"/>
      <c r="B305" s="12"/>
      <c r="C305" s="14"/>
      <c r="D305" s="14"/>
      <c r="E305" s="13"/>
      <c r="F305" s="13"/>
      <c r="G305" s="1">
        <f t="shared" si="11"/>
        <v>0</v>
      </c>
      <c r="H305" s="12">
        <f t="shared" si="12"/>
        <v>0</v>
      </c>
    </row>
    <row r="306" spans="1:8" ht="14.25">
      <c r="A306" s="17"/>
      <c r="B306" s="12"/>
      <c r="C306" s="14"/>
      <c r="D306" s="14"/>
      <c r="E306" s="13"/>
      <c r="F306" s="13"/>
      <c r="G306" s="1">
        <f t="shared" si="11"/>
        <v>0</v>
      </c>
      <c r="H306" s="12">
        <f t="shared" si="12"/>
        <v>0</v>
      </c>
    </row>
    <row r="307" spans="1:8" ht="14.25">
      <c r="A307" s="17"/>
      <c r="B307" s="12"/>
      <c r="C307" s="14"/>
      <c r="D307" s="14"/>
      <c r="E307" s="13"/>
      <c r="F307" s="13"/>
      <c r="G307" s="1">
        <f t="shared" si="11"/>
        <v>0</v>
      </c>
      <c r="H307" s="12">
        <f t="shared" si="12"/>
        <v>0</v>
      </c>
    </row>
    <row r="308" spans="1:8" ht="14.25">
      <c r="A308" s="17"/>
      <c r="B308" s="12"/>
      <c r="C308" s="14"/>
      <c r="D308" s="14"/>
      <c r="E308" s="13"/>
      <c r="F308" s="13"/>
      <c r="G308" s="1">
        <f t="shared" si="11"/>
        <v>0</v>
      </c>
      <c r="H308" s="12">
        <f t="shared" si="12"/>
        <v>0</v>
      </c>
    </row>
    <row r="309" spans="1:8" ht="14.25">
      <c r="A309" s="17"/>
      <c r="B309" s="12"/>
      <c r="C309" s="14"/>
      <c r="D309" s="14"/>
      <c r="E309" s="13"/>
      <c r="F309" s="13"/>
      <c r="G309" s="1">
        <f t="shared" si="11"/>
        <v>0</v>
      </c>
      <c r="H309" s="12">
        <f t="shared" si="12"/>
        <v>0</v>
      </c>
    </row>
    <row r="310" spans="1:8" ht="14.25">
      <c r="A310" s="17"/>
      <c r="B310" s="12"/>
      <c r="C310" s="14"/>
      <c r="D310" s="14"/>
      <c r="E310" s="13"/>
      <c r="F310" s="13"/>
      <c r="G310" s="1">
        <f t="shared" si="11"/>
        <v>0</v>
      </c>
      <c r="H310" s="12">
        <f t="shared" si="12"/>
        <v>0</v>
      </c>
    </row>
    <row r="311" spans="1:8" ht="14.25">
      <c r="A311" s="17"/>
      <c r="B311" s="12"/>
      <c r="C311" s="14"/>
      <c r="D311" s="14"/>
      <c r="E311" s="13"/>
      <c r="F311" s="13"/>
      <c r="G311" s="1">
        <f t="shared" si="11"/>
        <v>0</v>
      </c>
      <c r="H311" s="12">
        <f t="shared" si="12"/>
        <v>0</v>
      </c>
    </row>
    <row r="312" spans="1:8" ht="14.25">
      <c r="A312" s="17"/>
      <c r="B312" s="12"/>
      <c r="C312" s="14"/>
      <c r="D312" s="14"/>
      <c r="E312" s="13"/>
      <c r="F312" s="13"/>
      <c r="G312" s="1">
        <f t="shared" si="11"/>
        <v>0</v>
      </c>
      <c r="H312" s="12">
        <f t="shared" si="12"/>
        <v>0</v>
      </c>
    </row>
    <row r="313" spans="1:8" ht="14.25">
      <c r="A313" s="17"/>
      <c r="B313" s="12"/>
      <c r="C313" s="14"/>
      <c r="D313" s="14"/>
      <c r="E313" s="13"/>
      <c r="F313" s="13"/>
      <c r="G313" s="1">
        <f t="shared" si="11"/>
        <v>0</v>
      </c>
      <c r="H313" s="12">
        <f t="shared" si="12"/>
        <v>0</v>
      </c>
    </row>
    <row r="314" spans="1:8" ht="14.25">
      <c r="A314" s="17"/>
      <c r="B314" s="12"/>
      <c r="C314" s="14"/>
      <c r="D314" s="14"/>
      <c r="E314" s="13"/>
      <c r="F314" s="13"/>
      <c r="G314" s="1">
        <f t="shared" si="11"/>
        <v>0</v>
      </c>
      <c r="H314" s="12">
        <f t="shared" si="12"/>
        <v>0</v>
      </c>
    </row>
    <row r="315" spans="1:8" ht="14.25">
      <c r="A315" s="17"/>
      <c r="B315" s="12"/>
      <c r="C315" s="14"/>
      <c r="D315" s="14"/>
      <c r="E315" s="13"/>
      <c r="F315" s="13"/>
      <c r="G315" s="1">
        <f t="shared" si="11"/>
        <v>0</v>
      </c>
      <c r="H315" s="12">
        <f t="shared" si="12"/>
        <v>0</v>
      </c>
    </row>
    <row r="316" spans="1:8" ht="14.25">
      <c r="A316" s="17"/>
      <c r="B316" s="12"/>
      <c r="C316" s="14"/>
      <c r="D316" s="14"/>
      <c r="E316" s="13"/>
      <c r="F316" s="13"/>
      <c r="G316" s="1">
        <f t="shared" si="11"/>
        <v>0</v>
      </c>
      <c r="H316" s="12">
        <f t="shared" si="12"/>
        <v>0</v>
      </c>
    </row>
    <row r="317" spans="1:8" ht="14.25">
      <c r="A317" s="17"/>
      <c r="B317" s="12"/>
      <c r="C317" s="14"/>
      <c r="D317" s="14"/>
      <c r="E317" s="13"/>
      <c r="F317" s="13"/>
      <c r="G317" s="1">
        <f t="shared" si="11"/>
        <v>0</v>
      </c>
      <c r="H317" s="12">
        <f t="shared" si="12"/>
        <v>0</v>
      </c>
    </row>
    <row r="318" spans="1:8" ht="14.25">
      <c r="A318" s="17"/>
      <c r="B318" s="12"/>
      <c r="C318" s="14"/>
      <c r="D318" s="14"/>
      <c r="E318" s="13"/>
      <c r="F318" s="13"/>
      <c r="G318" s="1">
        <f t="shared" si="11"/>
        <v>0</v>
      </c>
      <c r="H318" s="12">
        <f t="shared" si="12"/>
        <v>0</v>
      </c>
    </row>
    <row r="319" spans="1:8" ht="14.25">
      <c r="A319" s="17"/>
      <c r="B319" s="12"/>
      <c r="C319" s="14"/>
      <c r="D319" s="14"/>
      <c r="E319" s="13"/>
      <c r="F319" s="13"/>
      <c r="G319" s="1">
        <f t="shared" si="11"/>
        <v>0</v>
      </c>
      <c r="H319" s="12">
        <f t="shared" si="12"/>
        <v>0</v>
      </c>
    </row>
    <row r="320" spans="1:8" ht="14.25">
      <c r="A320" s="17"/>
      <c r="B320" s="12"/>
      <c r="C320" s="14"/>
      <c r="D320" s="14"/>
      <c r="E320" s="13"/>
      <c r="F320" s="13"/>
      <c r="G320" s="1">
        <f t="shared" si="11"/>
        <v>0</v>
      </c>
      <c r="H320" s="12">
        <f t="shared" si="12"/>
        <v>0</v>
      </c>
    </row>
    <row r="321" spans="1:8" ht="14.25">
      <c r="A321" s="17"/>
      <c r="B321" s="12"/>
      <c r="C321" s="14"/>
      <c r="D321" s="14"/>
      <c r="E321" s="13"/>
      <c r="F321" s="13"/>
      <c r="G321" s="1">
        <f t="shared" si="11"/>
        <v>0</v>
      </c>
      <c r="H321" s="12">
        <f t="shared" si="12"/>
        <v>0</v>
      </c>
    </row>
    <row r="322" spans="1:8" ht="14.25">
      <c r="A322" s="17"/>
      <c r="B322" s="12"/>
      <c r="C322" s="14"/>
      <c r="D322" s="14"/>
      <c r="E322" s="13"/>
      <c r="F322" s="13"/>
      <c r="G322" s="1">
        <f t="shared" si="11"/>
        <v>0</v>
      </c>
      <c r="H322" s="12">
        <f t="shared" si="12"/>
        <v>0</v>
      </c>
    </row>
    <row r="323" spans="1:8" ht="14.25">
      <c r="A323" s="17"/>
      <c r="B323" s="12"/>
      <c r="C323" s="14"/>
      <c r="D323" s="14"/>
      <c r="E323" s="13"/>
      <c r="F323" s="13"/>
      <c r="G323" s="1">
        <f t="shared" si="11"/>
        <v>0</v>
      </c>
      <c r="H323" s="12">
        <f t="shared" si="12"/>
        <v>0</v>
      </c>
    </row>
    <row r="324" spans="1:8" ht="14.25">
      <c r="A324" s="17"/>
      <c r="B324" s="12"/>
      <c r="C324" s="14"/>
      <c r="D324" s="14"/>
      <c r="E324" s="13"/>
      <c r="F324" s="13"/>
      <c r="G324" s="1">
        <f t="shared" si="11"/>
        <v>0</v>
      </c>
      <c r="H324" s="12">
        <f t="shared" si="12"/>
        <v>0</v>
      </c>
    </row>
    <row r="325" spans="1:8" ht="14.25">
      <c r="A325" s="17"/>
      <c r="B325" s="12"/>
      <c r="C325" s="14"/>
      <c r="D325" s="14"/>
      <c r="E325" s="13"/>
      <c r="F325" s="13"/>
      <c r="G325" s="1">
        <f aca="true" t="shared" si="13" ref="G325:G353">D325-C325-(F325-E325)</f>
        <v>0</v>
      </c>
      <c r="H325" s="12">
        <f aca="true" t="shared" si="14" ref="H325:H353">B325*G325</f>
        <v>0</v>
      </c>
    </row>
    <row r="326" spans="1:8" ht="14.25">
      <c r="A326" s="17"/>
      <c r="B326" s="12"/>
      <c r="C326" s="14"/>
      <c r="D326" s="14"/>
      <c r="E326" s="13"/>
      <c r="F326" s="13"/>
      <c r="G326" s="1">
        <f t="shared" si="13"/>
        <v>0</v>
      </c>
      <c r="H326" s="12">
        <f t="shared" si="14"/>
        <v>0</v>
      </c>
    </row>
    <row r="327" spans="1:8" ht="14.25">
      <c r="A327" s="17"/>
      <c r="B327" s="12"/>
      <c r="C327" s="14"/>
      <c r="D327" s="14"/>
      <c r="E327" s="13"/>
      <c r="F327" s="13"/>
      <c r="G327" s="1">
        <f t="shared" si="13"/>
        <v>0</v>
      </c>
      <c r="H327" s="12">
        <f t="shared" si="14"/>
        <v>0</v>
      </c>
    </row>
    <row r="328" spans="1:8" ht="14.25">
      <c r="A328" s="17"/>
      <c r="B328" s="12"/>
      <c r="C328" s="14"/>
      <c r="D328" s="14"/>
      <c r="E328" s="13"/>
      <c r="F328" s="13"/>
      <c r="G328" s="1">
        <f t="shared" si="13"/>
        <v>0</v>
      </c>
      <c r="H328" s="12">
        <f t="shared" si="14"/>
        <v>0</v>
      </c>
    </row>
    <row r="329" spans="1:8" ht="14.25">
      <c r="A329" s="17"/>
      <c r="B329" s="12"/>
      <c r="C329" s="14"/>
      <c r="D329" s="14"/>
      <c r="E329" s="13"/>
      <c r="F329" s="13"/>
      <c r="G329" s="1">
        <f t="shared" si="13"/>
        <v>0</v>
      </c>
      <c r="H329" s="12">
        <f t="shared" si="14"/>
        <v>0</v>
      </c>
    </row>
    <row r="330" spans="1:8" ht="14.25">
      <c r="A330" s="17"/>
      <c r="B330" s="12"/>
      <c r="C330" s="14"/>
      <c r="D330" s="14"/>
      <c r="E330" s="13"/>
      <c r="F330" s="13"/>
      <c r="G330" s="1">
        <f t="shared" si="13"/>
        <v>0</v>
      </c>
      <c r="H330" s="12">
        <f t="shared" si="14"/>
        <v>0</v>
      </c>
    </row>
    <row r="331" spans="1:8" ht="14.25">
      <c r="A331" s="17"/>
      <c r="B331" s="12"/>
      <c r="C331" s="14"/>
      <c r="D331" s="14"/>
      <c r="E331" s="13"/>
      <c r="F331" s="13"/>
      <c r="G331" s="1">
        <f t="shared" si="13"/>
        <v>0</v>
      </c>
      <c r="H331" s="12">
        <f t="shared" si="14"/>
        <v>0</v>
      </c>
    </row>
    <row r="332" spans="1:8" ht="14.25">
      <c r="A332" s="17"/>
      <c r="B332" s="12"/>
      <c r="C332" s="14"/>
      <c r="D332" s="14"/>
      <c r="E332" s="13"/>
      <c r="F332" s="13"/>
      <c r="G332" s="1">
        <f t="shared" si="13"/>
        <v>0</v>
      </c>
      <c r="H332" s="12">
        <f t="shared" si="14"/>
        <v>0</v>
      </c>
    </row>
    <row r="333" spans="1:8" ht="14.25">
      <c r="A333" s="17"/>
      <c r="B333" s="12"/>
      <c r="C333" s="14"/>
      <c r="D333" s="14"/>
      <c r="E333" s="13"/>
      <c r="F333" s="13"/>
      <c r="G333" s="1">
        <f t="shared" si="13"/>
        <v>0</v>
      </c>
      <c r="H333" s="12">
        <f t="shared" si="14"/>
        <v>0</v>
      </c>
    </row>
    <row r="334" spans="1:8" ht="14.25">
      <c r="A334" s="17"/>
      <c r="B334" s="12"/>
      <c r="C334" s="14"/>
      <c r="D334" s="14"/>
      <c r="E334" s="13"/>
      <c r="F334" s="13"/>
      <c r="G334" s="1">
        <f t="shared" si="13"/>
        <v>0</v>
      </c>
      <c r="H334" s="12">
        <f t="shared" si="14"/>
        <v>0</v>
      </c>
    </row>
    <row r="335" spans="1:8" ht="14.25">
      <c r="A335" s="17"/>
      <c r="B335" s="12"/>
      <c r="C335" s="14"/>
      <c r="D335" s="14"/>
      <c r="E335" s="13"/>
      <c r="F335" s="13"/>
      <c r="G335" s="1">
        <f t="shared" si="13"/>
        <v>0</v>
      </c>
      <c r="H335" s="12">
        <f t="shared" si="14"/>
        <v>0</v>
      </c>
    </row>
    <row r="336" spans="1:8" ht="14.25">
      <c r="A336" s="17"/>
      <c r="B336" s="12"/>
      <c r="C336" s="14"/>
      <c r="D336" s="14"/>
      <c r="E336" s="13"/>
      <c r="F336" s="13"/>
      <c r="G336" s="1">
        <f t="shared" si="13"/>
        <v>0</v>
      </c>
      <c r="H336" s="12">
        <f t="shared" si="14"/>
        <v>0</v>
      </c>
    </row>
    <row r="337" spans="1:8" ht="14.25">
      <c r="A337" s="17"/>
      <c r="B337" s="12"/>
      <c r="C337" s="14"/>
      <c r="D337" s="14"/>
      <c r="E337" s="13"/>
      <c r="F337" s="13"/>
      <c r="G337" s="1">
        <f t="shared" si="13"/>
        <v>0</v>
      </c>
      <c r="H337" s="12">
        <f t="shared" si="14"/>
        <v>0</v>
      </c>
    </row>
    <row r="338" spans="1:8" ht="14.25">
      <c r="A338" s="17"/>
      <c r="B338" s="12"/>
      <c r="C338" s="14"/>
      <c r="D338" s="14"/>
      <c r="E338" s="13"/>
      <c r="F338" s="13"/>
      <c r="G338" s="1">
        <f t="shared" si="13"/>
        <v>0</v>
      </c>
      <c r="H338" s="12">
        <f t="shared" si="14"/>
        <v>0</v>
      </c>
    </row>
    <row r="339" spans="1:8" ht="14.25">
      <c r="A339" s="17"/>
      <c r="B339" s="12"/>
      <c r="C339" s="14"/>
      <c r="D339" s="14"/>
      <c r="E339" s="13"/>
      <c r="F339" s="13"/>
      <c r="G339" s="1">
        <f t="shared" si="13"/>
        <v>0</v>
      </c>
      <c r="H339" s="12">
        <f t="shared" si="14"/>
        <v>0</v>
      </c>
    </row>
    <row r="340" spans="1:8" ht="14.25">
      <c r="A340" s="17"/>
      <c r="B340" s="12"/>
      <c r="C340" s="14"/>
      <c r="D340" s="14"/>
      <c r="E340" s="13"/>
      <c r="F340" s="13"/>
      <c r="G340" s="1">
        <f t="shared" si="13"/>
        <v>0</v>
      </c>
      <c r="H340" s="12">
        <f t="shared" si="14"/>
        <v>0</v>
      </c>
    </row>
    <row r="341" spans="1:8" ht="14.25">
      <c r="A341" s="17"/>
      <c r="B341" s="12"/>
      <c r="C341" s="14"/>
      <c r="D341" s="14"/>
      <c r="E341" s="13"/>
      <c r="F341" s="13"/>
      <c r="G341" s="1">
        <f t="shared" si="13"/>
        <v>0</v>
      </c>
      <c r="H341" s="12">
        <f t="shared" si="14"/>
        <v>0</v>
      </c>
    </row>
    <row r="342" spans="1:8" ht="14.25">
      <c r="A342" s="17"/>
      <c r="B342" s="12"/>
      <c r="C342" s="14"/>
      <c r="D342" s="14"/>
      <c r="E342" s="13"/>
      <c r="F342" s="13"/>
      <c r="G342" s="1">
        <f t="shared" si="13"/>
        <v>0</v>
      </c>
      <c r="H342" s="12">
        <f t="shared" si="14"/>
        <v>0</v>
      </c>
    </row>
    <row r="343" spans="1:8" ht="14.25">
      <c r="A343" s="17"/>
      <c r="B343" s="12"/>
      <c r="C343" s="14"/>
      <c r="D343" s="14"/>
      <c r="E343" s="13"/>
      <c r="F343" s="13"/>
      <c r="G343" s="1">
        <f t="shared" si="13"/>
        <v>0</v>
      </c>
      <c r="H343" s="12">
        <f t="shared" si="14"/>
        <v>0</v>
      </c>
    </row>
    <row r="344" spans="1:8" ht="14.25">
      <c r="A344" s="17"/>
      <c r="B344" s="12"/>
      <c r="C344" s="14"/>
      <c r="D344" s="14"/>
      <c r="E344" s="13"/>
      <c r="F344" s="13"/>
      <c r="G344" s="1">
        <f t="shared" si="13"/>
        <v>0</v>
      </c>
      <c r="H344" s="12">
        <f t="shared" si="14"/>
        <v>0</v>
      </c>
    </row>
    <row r="345" spans="1:8" ht="14.25">
      <c r="A345" s="17"/>
      <c r="B345" s="12"/>
      <c r="C345" s="14"/>
      <c r="D345" s="14"/>
      <c r="E345" s="13"/>
      <c r="F345" s="13"/>
      <c r="G345" s="1">
        <f t="shared" si="13"/>
        <v>0</v>
      </c>
      <c r="H345" s="12">
        <f t="shared" si="14"/>
        <v>0</v>
      </c>
    </row>
    <row r="346" spans="1:8" ht="14.25">
      <c r="A346" s="17"/>
      <c r="B346" s="12"/>
      <c r="C346" s="14"/>
      <c r="D346" s="14"/>
      <c r="E346" s="13"/>
      <c r="F346" s="13"/>
      <c r="G346" s="1">
        <f t="shared" si="13"/>
        <v>0</v>
      </c>
      <c r="H346" s="12">
        <f t="shared" si="14"/>
        <v>0</v>
      </c>
    </row>
    <row r="347" spans="1:8" ht="14.25">
      <c r="A347" s="17"/>
      <c r="B347" s="12"/>
      <c r="C347" s="14"/>
      <c r="D347" s="14"/>
      <c r="E347" s="13"/>
      <c r="F347" s="13"/>
      <c r="G347" s="1">
        <f t="shared" si="13"/>
        <v>0</v>
      </c>
      <c r="H347" s="12">
        <f t="shared" si="14"/>
        <v>0</v>
      </c>
    </row>
    <row r="348" spans="1:8" ht="14.25">
      <c r="A348" s="17"/>
      <c r="B348" s="12"/>
      <c r="C348" s="14"/>
      <c r="D348" s="14"/>
      <c r="E348" s="13"/>
      <c r="F348" s="13"/>
      <c r="G348" s="1">
        <f t="shared" si="13"/>
        <v>0</v>
      </c>
      <c r="H348" s="12">
        <f t="shared" si="14"/>
        <v>0</v>
      </c>
    </row>
    <row r="349" spans="1:8" ht="14.25">
      <c r="A349" s="17"/>
      <c r="B349" s="12"/>
      <c r="C349" s="14"/>
      <c r="D349" s="14"/>
      <c r="E349" s="13"/>
      <c r="F349" s="13"/>
      <c r="G349" s="1">
        <f t="shared" si="13"/>
        <v>0</v>
      </c>
      <c r="H349" s="12">
        <f t="shared" si="14"/>
        <v>0</v>
      </c>
    </row>
    <row r="350" spans="1:8" ht="14.25">
      <c r="A350" s="17"/>
      <c r="B350" s="12"/>
      <c r="C350" s="14"/>
      <c r="D350" s="14"/>
      <c r="E350" s="13"/>
      <c r="F350" s="13"/>
      <c r="G350" s="1">
        <f t="shared" si="13"/>
        <v>0</v>
      </c>
      <c r="H350" s="12">
        <f t="shared" si="14"/>
        <v>0</v>
      </c>
    </row>
    <row r="351" spans="1:8" ht="14.25">
      <c r="A351" s="17"/>
      <c r="B351" s="12"/>
      <c r="C351" s="14"/>
      <c r="D351" s="14"/>
      <c r="E351" s="13"/>
      <c r="F351" s="13"/>
      <c r="G351" s="1">
        <f t="shared" si="13"/>
        <v>0</v>
      </c>
      <c r="H351" s="12">
        <f t="shared" si="14"/>
        <v>0</v>
      </c>
    </row>
    <row r="352" spans="1:8" ht="14.25">
      <c r="A352" s="17"/>
      <c r="B352" s="12"/>
      <c r="C352" s="14"/>
      <c r="D352" s="14"/>
      <c r="E352" s="13"/>
      <c r="F352" s="13"/>
      <c r="G352" s="1">
        <f t="shared" si="13"/>
        <v>0</v>
      </c>
      <c r="H352" s="12">
        <f t="shared" si="14"/>
        <v>0</v>
      </c>
    </row>
    <row r="353" spans="1:8" ht="14.25">
      <c r="A353" s="17"/>
      <c r="B353" s="12"/>
      <c r="C353" s="14"/>
      <c r="D353" s="14"/>
      <c r="E353" s="13"/>
      <c r="F353" s="13"/>
      <c r="G353" s="1">
        <f t="shared" si="13"/>
        <v>0</v>
      </c>
      <c r="H353" s="12">
        <f t="shared" si="14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3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9" ht="14.25">
      <c r="B1" s="52">
        <f>SUM(B4:B353)</f>
        <v>280664</v>
      </c>
      <c r="C1" s="3">
        <f>COUNTA(A4:A353)</f>
        <v>64</v>
      </c>
      <c r="D1" s="3"/>
      <c r="E1" s="3"/>
      <c r="F1" s="3"/>
      <c r="G1" s="53">
        <f>IF(B1&lt;&gt;0,H1/B1,0)</f>
        <v>-2.772200709745461</v>
      </c>
      <c r="H1" s="52">
        <f>SUM(H4:H353)</f>
        <v>-778056.9400000001</v>
      </c>
      <c r="I1" s="3"/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11" ht="14.25">
      <c r="A4" s="17" t="s">
        <v>210</v>
      </c>
      <c r="B4" s="12">
        <v>3333.34</v>
      </c>
      <c r="C4" s="13">
        <v>44773</v>
      </c>
      <c r="D4" s="13">
        <v>44743</v>
      </c>
      <c r="E4" s="13"/>
      <c r="F4" s="13"/>
      <c r="G4" s="1">
        <f>D4-C4-(F4-E4)</f>
        <v>-30</v>
      </c>
      <c r="H4" s="12">
        <f>B4*G4</f>
        <v>-100000.20000000001</v>
      </c>
      <c r="I4" s="3" t="s">
        <v>26</v>
      </c>
      <c r="J4" s="3"/>
      <c r="K4" s="3" t="s">
        <v>215</v>
      </c>
    </row>
    <row r="5" spans="1:11" ht="14.25">
      <c r="A5" s="17" t="s">
        <v>211</v>
      </c>
      <c r="B5" s="12">
        <v>700</v>
      </c>
      <c r="C5" s="13">
        <v>44773</v>
      </c>
      <c r="D5" s="13">
        <v>44770</v>
      </c>
      <c r="E5" s="13"/>
      <c r="F5" s="13"/>
      <c r="G5" s="1">
        <f aca="true" t="shared" si="0" ref="G5:G68">D5-C5-(F5-E5)</f>
        <v>-3</v>
      </c>
      <c r="H5" s="12">
        <f aca="true" t="shared" si="1" ref="H5:H68">B5*G5</f>
        <v>-2100</v>
      </c>
      <c r="I5" s="3" t="s">
        <v>212</v>
      </c>
      <c r="J5" s="3"/>
      <c r="K5" s="3" t="s">
        <v>125</v>
      </c>
    </row>
    <row r="6" spans="1:11" ht="14.25">
      <c r="A6" s="17" t="s">
        <v>213</v>
      </c>
      <c r="B6" s="12">
        <v>2500</v>
      </c>
      <c r="C6" s="13">
        <v>44773</v>
      </c>
      <c r="D6" s="13">
        <v>44770</v>
      </c>
      <c r="E6" s="13"/>
      <c r="F6" s="13"/>
      <c r="G6" s="1">
        <f t="shared" si="0"/>
        <v>-3</v>
      </c>
      <c r="H6" s="12">
        <f t="shared" si="1"/>
        <v>-7500</v>
      </c>
      <c r="I6" s="3" t="s">
        <v>70</v>
      </c>
      <c r="J6" s="3"/>
      <c r="K6" s="3" t="s">
        <v>229</v>
      </c>
    </row>
    <row r="7" spans="1:11" ht="14.25">
      <c r="A7" s="17" t="s">
        <v>214</v>
      </c>
      <c r="B7" s="12">
        <v>2500</v>
      </c>
      <c r="C7" s="13">
        <v>44773</v>
      </c>
      <c r="D7" s="13">
        <v>44770</v>
      </c>
      <c r="E7" s="13"/>
      <c r="F7" s="13"/>
      <c r="G7" s="1">
        <f t="shared" si="0"/>
        <v>-3</v>
      </c>
      <c r="H7" s="12">
        <f t="shared" si="1"/>
        <v>-7500</v>
      </c>
      <c r="I7" s="3" t="s">
        <v>215</v>
      </c>
      <c r="J7" s="3"/>
      <c r="K7" s="3" t="s">
        <v>288</v>
      </c>
    </row>
    <row r="8" spans="1:11" ht="14.25">
      <c r="A8" s="17" t="s">
        <v>216</v>
      </c>
      <c r="B8" s="12">
        <v>3000</v>
      </c>
      <c r="C8" s="13">
        <v>44773</v>
      </c>
      <c r="D8" s="13">
        <v>44770</v>
      </c>
      <c r="E8" s="13"/>
      <c r="F8" s="13"/>
      <c r="G8" s="1">
        <f t="shared" si="0"/>
        <v>-3</v>
      </c>
      <c r="H8" s="12">
        <f t="shared" si="1"/>
        <v>-9000</v>
      </c>
      <c r="I8" s="3" t="s">
        <v>217</v>
      </c>
      <c r="J8" s="3"/>
      <c r="K8" s="3" t="s">
        <v>163</v>
      </c>
    </row>
    <row r="9" spans="1:11" ht="14.25">
      <c r="A9" s="17" t="s">
        <v>218</v>
      </c>
      <c r="B9" s="12">
        <v>3000</v>
      </c>
      <c r="C9" s="13">
        <v>44773</v>
      </c>
      <c r="D9" s="13">
        <v>44770</v>
      </c>
      <c r="E9" s="13"/>
      <c r="F9" s="13"/>
      <c r="G9" s="1">
        <f t="shared" si="0"/>
        <v>-3</v>
      </c>
      <c r="H9" s="12">
        <f t="shared" si="1"/>
        <v>-9000</v>
      </c>
      <c r="I9" s="3" t="s">
        <v>73</v>
      </c>
      <c r="J9" s="3"/>
      <c r="K9" s="3" t="s">
        <v>260</v>
      </c>
    </row>
    <row r="10" spans="1:11" ht="14.25">
      <c r="A10" s="17" t="s">
        <v>219</v>
      </c>
      <c r="B10" s="12">
        <v>1560</v>
      </c>
      <c r="C10" s="13">
        <v>44804</v>
      </c>
      <c r="D10" s="13">
        <v>44770</v>
      </c>
      <c r="E10" s="13"/>
      <c r="F10" s="13"/>
      <c r="G10" s="1">
        <f t="shared" si="0"/>
        <v>-34</v>
      </c>
      <c r="H10" s="12">
        <f t="shared" si="1"/>
        <v>-53040</v>
      </c>
      <c r="I10" s="3" t="s">
        <v>53</v>
      </c>
      <c r="J10" s="3"/>
      <c r="K10" s="3" t="s">
        <v>253</v>
      </c>
    </row>
    <row r="11" spans="1:11" ht="14.25">
      <c r="A11" s="17" t="s">
        <v>220</v>
      </c>
      <c r="B11" s="12">
        <v>5896.6</v>
      </c>
      <c r="C11" s="13">
        <v>44773</v>
      </c>
      <c r="D11" s="13">
        <v>44770</v>
      </c>
      <c r="E11" s="13"/>
      <c r="F11" s="13"/>
      <c r="G11" s="1">
        <f t="shared" si="0"/>
        <v>-3</v>
      </c>
      <c r="H11" s="12">
        <f t="shared" si="1"/>
        <v>-17689.800000000003</v>
      </c>
      <c r="I11" s="3" t="s">
        <v>221</v>
      </c>
      <c r="J11" s="3"/>
      <c r="K11" s="3" t="s">
        <v>268</v>
      </c>
    </row>
    <row r="12" spans="1:11" ht="14.25">
      <c r="A12" s="17" t="s">
        <v>222</v>
      </c>
      <c r="B12" s="12">
        <v>7356.45</v>
      </c>
      <c r="C12" s="13">
        <v>44773</v>
      </c>
      <c r="D12" s="13">
        <v>44770</v>
      </c>
      <c r="E12" s="13"/>
      <c r="F12" s="13"/>
      <c r="G12" s="1">
        <f t="shared" si="0"/>
        <v>-3</v>
      </c>
      <c r="H12" s="12">
        <f t="shared" si="1"/>
        <v>-22069.35</v>
      </c>
      <c r="I12" s="3" t="s">
        <v>35</v>
      </c>
      <c r="J12" s="3"/>
      <c r="K12" s="3" t="s">
        <v>251</v>
      </c>
    </row>
    <row r="13" spans="1:11" ht="14.25">
      <c r="A13" s="17" t="s">
        <v>223</v>
      </c>
      <c r="B13" s="12">
        <v>33</v>
      </c>
      <c r="C13" s="13">
        <v>44773</v>
      </c>
      <c r="D13" s="13">
        <v>44770</v>
      </c>
      <c r="E13" s="13"/>
      <c r="F13" s="13"/>
      <c r="G13" s="1">
        <f t="shared" si="0"/>
        <v>-3</v>
      </c>
      <c r="H13" s="12">
        <f t="shared" si="1"/>
        <v>-99</v>
      </c>
      <c r="I13" s="3" t="s">
        <v>35</v>
      </c>
      <c r="J13" s="3"/>
      <c r="K13" s="3" t="s">
        <v>41</v>
      </c>
    </row>
    <row r="14" spans="1:11" ht="14.25">
      <c r="A14" s="17" t="s">
        <v>224</v>
      </c>
      <c r="B14" s="12">
        <v>2486.1</v>
      </c>
      <c r="C14" s="13">
        <v>44773</v>
      </c>
      <c r="D14" s="13">
        <v>44770</v>
      </c>
      <c r="E14" s="13"/>
      <c r="F14" s="13"/>
      <c r="G14" s="1">
        <f t="shared" si="0"/>
        <v>-3</v>
      </c>
      <c r="H14" s="12">
        <f t="shared" si="1"/>
        <v>-7458.299999999999</v>
      </c>
      <c r="I14" s="3" t="s">
        <v>59</v>
      </c>
      <c r="J14" s="3"/>
      <c r="K14" s="3" t="s">
        <v>43</v>
      </c>
    </row>
    <row r="15" spans="1:11" ht="14.25">
      <c r="A15" s="17" t="s">
        <v>225</v>
      </c>
      <c r="B15" s="12">
        <v>1389.44</v>
      </c>
      <c r="C15" s="13">
        <v>44773</v>
      </c>
      <c r="D15" s="13">
        <v>44770</v>
      </c>
      <c r="E15" s="13"/>
      <c r="F15" s="13"/>
      <c r="G15" s="1">
        <f t="shared" si="0"/>
        <v>-3</v>
      </c>
      <c r="H15" s="12">
        <f t="shared" si="1"/>
        <v>-4168.32</v>
      </c>
      <c r="I15" s="3" t="s">
        <v>30</v>
      </c>
      <c r="J15" s="3"/>
      <c r="K15" s="3" t="s">
        <v>59</v>
      </c>
    </row>
    <row r="16" spans="1:11" ht="14.25">
      <c r="A16" s="17" t="s">
        <v>226</v>
      </c>
      <c r="B16" s="12">
        <v>2569.23</v>
      </c>
      <c r="C16" s="13">
        <v>44773</v>
      </c>
      <c r="D16" s="13">
        <v>44770</v>
      </c>
      <c r="E16" s="13"/>
      <c r="F16" s="13"/>
      <c r="G16" s="1">
        <f t="shared" si="0"/>
        <v>-3</v>
      </c>
      <c r="H16" s="12">
        <f t="shared" si="1"/>
        <v>-7707.6900000000005</v>
      </c>
      <c r="I16" s="3" t="s">
        <v>227</v>
      </c>
      <c r="J16" s="3"/>
      <c r="K16" s="3" t="s">
        <v>245</v>
      </c>
    </row>
    <row r="17" spans="1:11" ht="14.25">
      <c r="A17" s="17" t="s">
        <v>228</v>
      </c>
      <c r="B17" s="12">
        <v>9260</v>
      </c>
      <c r="C17" s="13">
        <v>44773</v>
      </c>
      <c r="D17" s="13">
        <v>44770</v>
      </c>
      <c r="E17" s="13"/>
      <c r="F17" s="13"/>
      <c r="G17" s="1">
        <f t="shared" si="0"/>
        <v>-3</v>
      </c>
      <c r="H17" s="12">
        <f t="shared" si="1"/>
        <v>-27780</v>
      </c>
      <c r="I17" s="3" t="s">
        <v>229</v>
      </c>
      <c r="J17" s="3"/>
      <c r="K17" s="3" t="s">
        <v>26</v>
      </c>
    </row>
    <row r="18" spans="1:11" ht="14.25">
      <c r="A18" s="17" t="s">
        <v>230</v>
      </c>
      <c r="B18" s="12">
        <v>3000</v>
      </c>
      <c r="C18" s="13">
        <v>44773</v>
      </c>
      <c r="D18" s="13">
        <v>44770</v>
      </c>
      <c r="E18" s="13"/>
      <c r="F18" s="13"/>
      <c r="G18" s="1">
        <f t="shared" si="0"/>
        <v>-3</v>
      </c>
      <c r="H18" s="12">
        <f t="shared" si="1"/>
        <v>-9000</v>
      </c>
      <c r="I18" s="3" t="s">
        <v>155</v>
      </c>
      <c r="J18" s="3"/>
      <c r="K18" s="3" t="s">
        <v>23</v>
      </c>
    </row>
    <row r="19" spans="1:11" ht="14.25">
      <c r="A19" s="17" t="s">
        <v>231</v>
      </c>
      <c r="B19" s="12">
        <v>1750.28</v>
      </c>
      <c r="C19" s="13">
        <v>44773</v>
      </c>
      <c r="D19" s="13">
        <v>44770</v>
      </c>
      <c r="E19" s="13"/>
      <c r="F19" s="13"/>
      <c r="G19" s="1">
        <f t="shared" si="0"/>
        <v>-3</v>
      </c>
      <c r="H19" s="12">
        <f t="shared" si="1"/>
        <v>-5250.84</v>
      </c>
      <c r="I19" s="3" t="s">
        <v>23</v>
      </c>
      <c r="J19" s="3"/>
      <c r="K19" s="3" t="s">
        <v>155</v>
      </c>
    </row>
    <row r="20" spans="1:11" ht="14.25">
      <c r="A20" s="17" t="s">
        <v>232</v>
      </c>
      <c r="B20" s="12">
        <v>15723.15</v>
      </c>
      <c r="C20" s="13">
        <v>44773</v>
      </c>
      <c r="D20" s="13">
        <v>44770</v>
      </c>
      <c r="E20" s="13"/>
      <c r="F20" s="13"/>
      <c r="G20" s="1">
        <f t="shared" si="0"/>
        <v>-3</v>
      </c>
      <c r="H20" s="12">
        <f t="shared" si="1"/>
        <v>-47169.45</v>
      </c>
      <c r="I20" s="3" t="s">
        <v>163</v>
      </c>
      <c r="J20" s="3"/>
      <c r="K20" s="3" t="s">
        <v>238</v>
      </c>
    </row>
    <row r="21" spans="1:11" ht="14.25">
      <c r="A21" s="17" t="s">
        <v>233</v>
      </c>
      <c r="B21" s="12">
        <v>1450</v>
      </c>
      <c r="C21" s="13">
        <v>44773</v>
      </c>
      <c r="D21" s="13">
        <v>44770</v>
      </c>
      <c r="E21" s="13"/>
      <c r="F21" s="13"/>
      <c r="G21" s="1">
        <f t="shared" si="0"/>
        <v>-3</v>
      </c>
      <c r="H21" s="12">
        <f t="shared" si="1"/>
        <v>-4350</v>
      </c>
      <c r="I21" s="3" t="s">
        <v>70</v>
      </c>
      <c r="J21" s="3"/>
      <c r="K21" s="3" t="s">
        <v>57</v>
      </c>
    </row>
    <row r="22" spans="1:11" ht="14.25">
      <c r="A22" s="17" t="s">
        <v>234</v>
      </c>
      <c r="B22" s="12">
        <v>2672</v>
      </c>
      <c r="C22" s="13">
        <v>44773</v>
      </c>
      <c r="D22" s="13">
        <v>44770</v>
      </c>
      <c r="E22" s="13"/>
      <c r="F22" s="13"/>
      <c r="G22" s="1">
        <f t="shared" si="0"/>
        <v>-3</v>
      </c>
      <c r="H22" s="12">
        <f t="shared" si="1"/>
        <v>-8016</v>
      </c>
      <c r="I22" s="3" t="s">
        <v>99</v>
      </c>
      <c r="J22" s="3"/>
      <c r="K22" s="3" t="s">
        <v>240</v>
      </c>
    </row>
    <row r="23" spans="1:11" ht="14.25">
      <c r="A23" s="17" t="s">
        <v>235</v>
      </c>
      <c r="B23" s="12">
        <v>10674.64</v>
      </c>
      <c r="C23" s="13">
        <v>44773</v>
      </c>
      <c r="D23" s="13">
        <v>44770</v>
      </c>
      <c r="E23" s="13"/>
      <c r="F23" s="13"/>
      <c r="G23" s="1">
        <f t="shared" si="0"/>
        <v>-3</v>
      </c>
      <c r="H23" s="12">
        <f t="shared" si="1"/>
        <v>-32023.92</v>
      </c>
      <c r="I23" s="3" t="s">
        <v>99</v>
      </c>
      <c r="J23" s="3"/>
      <c r="K23" s="3" t="s">
        <v>123</v>
      </c>
    </row>
    <row r="24" spans="1:11" ht="14.25">
      <c r="A24" s="17" t="s">
        <v>236</v>
      </c>
      <c r="B24" s="12">
        <v>3108.56</v>
      </c>
      <c r="C24" s="13">
        <v>44773</v>
      </c>
      <c r="D24" s="13">
        <v>44770</v>
      </c>
      <c r="E24" s="13"/>
      <c r="F24" s="13"/>
      <c r="G24" s="1">
        <f t="shared" si="0"/>
        <v>-3</v>
      </c>
      <c r="H24" s="12">
        <f t="shared" si="1"/>
        <v>-9325.68</v>
      </c>
      <c r="I24" s="3" t="s">
        <v>99</v>
      </c>
      <c r="J24" s="3"/>
      <c r="K24" s="3" t="s">
        <v>247</v>
      </c>
    </row>
    <row r="25" spans="1:11" ht="14.25">
      <c r="A25" s="17" t="s">
        <v>237</v>
      </c>
      <c r="B25" s="12">
        <v>6423.08</v>
      </c>
      <c r="C25" s="13">
        <v>44773</v>
      </c>
      <c r="D25" s="13">
        <v>44770</v>
      </c>
      <c r="E25" s="13"/>
      <c r="F25" s="13"/>
      <c r="G25" s="1">
        <f t="shared" si="0"/>
        <v>-3</v>
      </c>
      <c r="H25" s="12">
        <f t="shared" si="1"/>
        <v>-19269.239999999998</v>
      </c>
      <c r="I25" s="3" t="s">
        <v>238</v>
      </c>
      <c r="J25" s="3"/>
      <c r="K25" s="3" t="s">
        <v>53</v>
      </c>
    </row>
    <row r="26" spans="1:11" ht="14.25">
      <c r="A26" s="17" t="s">
        <v>239</v>
      </c>
      <c r="B26" s="12">
        <v>476</v>
      </c>
      <c r="C26" s="13">
        <v>44776</v>
      </c>
      <c r="D26" s="13">
        <v>44778</v>
      </c>
      <c r="E26" s="13"/>
      <c r="F26" s="13"/>
      <c r="G26" s="1">
        <f t="shared" si="0"/>
        <v>2</v>
      </c>
      <c r="H26" s="12">
        <f t="shared" si="1"/>
        <v>952</v>
      </c>
      <c r="I26" s="3" t="s">
        <v>240</v>
      </c>
      <c r="J26" s="3"/>
      <c r="K26" s="3" t="s">
        <v>280</v>
      </c>
    </row>
    <row r="27" spans="1:11" ht="14.25">
      <c r="A27" s="17" t="s">
        <v>241</v>
      </c>
      <c r="B27" s="12">
        <v>22500</v>
      </c>
      <c r="C27" s="13">
        <v>44804</v>
      </c>
      <c r="D27" s="13">
        <v>44799</v>
      </c>
      <c r="E27" s="13"/>
      <c r="F27" s="13"/>
      <c r="G27" s="1">
        <f t="shared" si="0"/>
        <v>-5</v>
      </c>
      <c r="H27" s="12">
        <f t="shared" si="1"/>
        <v>-112500</v>
      </c>
      <c r="I27" s="3" t="s">
        <v>242</v>
      </c>
      <c r="J27" s="3"/>
      <c r="K27" s="3" t="s">
        <v>73</v>
      </c>
    </row>
    <row r="28" spans="1:11" ht="14.25">
      <c r="A28" s="17" t="s">
        <v>243</v>
      </c>
      <c r="B28" s="12">
        <v>5000</v>
      </c>
      <c r="C28" s="13">
        <v>44804</v>
      </c>
      <c r="D28" s="13">
        <v>44799</v>
      </c>
      <c r="E28" s="13"/>
      <c r="F28" s="13"/>
      <c r="G28" s="1">
        <f t="shared" si="0"/>
        <v>-5</v>
      </c>
      <c r="H28" s="12">
        <f t="shared" si="1"/>
        <v>-25000</v>
      </c>
      <c r="I28" s="3" t="s">
        <v>70</v>
      </c>
      <c r="J28" s="3"/>
      <c r="K28" s="3" t="s">
        <v>182</v>
      </c>
    </row>
    <row r="29" spans="1:11" ht="14.25">
      <c r="A29" s="17" t="s">
        <v>244</v>
      </c>
      <c r="B29" s="12">
        <v>5000</v>
      </c>
      <c r="C29" s="13">
        <v>44804</v>
      </c>
      <c r="D29" s="13">
        <v>44799</v>
      </c>
      <c r="E29" s="13"/>
      <c r="F29" s="13"/>
      <c r="G29" s="1">
        <f t="shared" si="0"/>
        <v>-5</v>
      </c>
      <c r="H29" s="12">
        <f t="shared" si="1"/>
        <v>-25000</v>
      </c>
      <c r="I29" s="3" t="s">
        <v>245</v>
      </c>
      <c r="J29" s="3"/>
      <c r="K29" s="3" t="s">
        <v>255</v>
      </c>
    </row>
    <row r="30" spans="1:11" ht="14.25">
      <c r="A30" s="17" t="s">
        <v>246</v>
      </c>
      <c r="B30" s="12">
        <v>2458.24</v>
      </c>
      <c r="C30" s="13">
        <v>44804</v>
      </c>
      <c r="D30" s="13">
        <v>44802</v>
      </c>
      <c r="E30" s="13"/>
      <c r="F30" s="13"/>
      <c r="G30" s="1">
        <f t="shared" si="0"/>
        <v>-2</v>
      </c>
      <c r="H30" s="12">
        <f t="shared" si="1"/>
        <v>-4916.48</v>
      </c>
      <c r="I30" s="3" t="s">
        <v>247</v>
      </c>
      <c r="J30" s="3"/>
      <c r="K30" s="3" t="s">
        <v>227</v>
      </c>
    </row>
    <row r="31" spans="1:11" ht="14.25">
      <c r="A31" s="17" t="s">
        <v>248</v>
      </c>
      <c r="B31" s="12">
        <v>1389.44</v>
      </c>
      <c r="C31" s="13">
        <v>44804</v>
      </c>
      <c r="D31" s="13">
        <v>44802</v>
      </c>
      <c r="E31" s="13"/>
      <c r="F31" s="13"/>
      <c r="G31" s="1">
        <f t="shared" si="0"/>
        <v>-2</v>
      </c>
      <c r="H31" s="12">
        <f t="shared" si="1"/>
        <v>-2778.88</v>
      </c>
      <c r="I31" s="3" t="s">
        <v>30</v>
      </c>
      <c r="J31" s="3"/>
      <c r="K31" s="3" t="s">
        <v>170</v>
      </c>
    </row>
    <row r="32" spans="1:11" ht="14.25">
      <c r="A32" s="17" t="s">
        <v>249</v>
      </c>
      <c r="B32" s="12">
        <v>4000</v>
      </c>
      <c r="C32" s="13">
        <v>44804</v>
      </c>
      <c r="D32" s="13">
        <v>44803</v>
      </c>
      <c r="E32" s="13"/>
      <c r="F32" s="13"/>
      <c r="G32" s="1">
        <f t="shared" si="0"/>
        <v>-1</v>
      </c>
      <c r="H32" s="12">
        <f t="shared" si="1"/>
        <v>-4000</v>
      </c>
      <c r="I32" s="3" t="s">
        <v>111</v>
      </c>
      <c r="J32" s="3"/>
      <c r="K32" s="3" t="s">
        <v>221</v>
      </c>
    </row>
    <row r="33" spans="1:11" ht="14.25">
      <c r="A33" s="17" t="s">
        <v>250</v>
      </c>
      <c r="B33" s="12">
        <v>4672.13</v>
      </c>
      <c r="C33" s="13">
        <v>44804</v>
      </c>
      <c r="D33" s="13">
        <v>44803</v>
      </c>
      <c r="E33" s="13"/>
      <c r="F33" s="13"/>
      <c r="G33" s="1">
        <f t="shared" si="0"/>
        <v>-1</v>
      </c>
      <c r="H33" s="12">
        <f t="shared" si="1"/>
        <v>-4672.13</v>
      </c>
      <c r="I33" s="3" t="s">
        <v>251</v>
      </c>
      <c r="J33" s="3"/>
      <c r="K33" s="3" t="s">
        <v>46</v>
      </c>
    </row>
    <row r="34" spans="1:11" ht="14.25">
      <c r="A34" s="17" t="s">
        <v>252</v>
      </c>
      <c r="B34" s="12">
        <v>3477</v>
      </c>
      <c r="C34" s="13">
        <v>44804</v>
      </c>
      <c r="D34" s="13">
        <v>44803</v>
      </c>
      <c r="E34" s="13"/>
      <c r="F34" s="13"/>
      <c r="G34" s="1">
        <f t="shared" si="0"/>
        <v>-1</v>
      </c>
      <c r="H34" s="12">
        <f t="shared" si="1"/>
        <v>-3477</v>
      </c>
      <c r="I34" s="3" t="s">
        <v>253</v>
      </c>
      <c r="J34" s="3"/>
      <c r="K34" s="3" t="s">
        <v>35</v>
      </c>
    </row>
    <row r="35" spans="1:11" ht="14.25">
      <c r="A35" s="17" t="s">
        <v>254</v>
      </c>
      <c r="B35" s="12">
        <v>2050</v>
      </c>
      <c r="C35" s="13">
        <v>44804</v>
      </c>
      <c r="D35" s="13">
        <v>44803</v>
      </c>
      <c r="E35" s="13"/>
      <c r="F35" s="13"/>
      <c r="G35" s="1">
        <f t="shared" si="0"/>
        <v>-1</v>
      </c>
      <c r="H35" s="12">
        <f t="shared" si="1"/>
        <v>-2050</v>
      </c>
      <c r="I35" s="3" t="s">
        <v>255</v>
      </c>
      <c r="J35" s="3"/>
      <c r="K35" s="3" t="s">
        <v>70</v>
      </c>
    </row>
    <row r="36" spans="1:11" ht="14.25">
      <c r="A36" s="17" t="s">
        <v>256</v>
      </c>
      <c r="B36" s="12">
        <v>4900</v>
      </c>
      <c r="C36" s="13">
        <v>44804</v>
      </c>
      <c r="D36" s="13">
        <v>44803</v>
      </c>
      <c r="E36" s="13"/>
      <c r="F36" s="13"/>
      <c r="G36" s="1">
        <f t="shared" si="0"/>
        <v>-1</v>
      </c>
      <c r="H36" s="12">
        <f t="shared" si="1"/>
        <v>-4900</v>
      </c>
      <c r="I36" s="3" t="s">
        <v>123</v>
      </c>
      <c r="J36" s="3"/>
      <c r="K36" s="3" t="s">
        <v>113</v>
      </c>
    </row>
    <row r="37" spans="1:11" ht="14.25">
      <c r="A37" s="17" t="s">
        <v>257</v>
      </c>
      <c r="B37" s="12">
        <v>4211.86</v>
      </c>
      <c r="C37" s="13">
        <v>44804</v>
      </c>
      <c r="D37" s="13">
        <v>44803</v>
      </c>
      <c r="E37" s="13"/>
      <c r="F37" s="13"/>
      <c r="G37" s="1">
        <f t="shared" si="0"/>
        <v>-1</v>
      </c>
      <c r="H37" s="12">
        <f t="shared" si="1"/>
        <v>-4211.86</v>
      </c>
      <c r="I37" s="3" t="s">
        <v>113</v>
      </c>
      <c r="J37" s="3"/>
      <c r="K37" s="3" t="s">
        <v>212</v>
      </c>
    </row>
    <row r="38" spans="1:11" ht="14.25">
      <c r="A38" s="17" t="s">
        <v>258</v>
      </c>
      <c r="B38" s="12">
        <v>43813.46</v>
      </c>
      <c r="C38" s="13">
        <v>44804</v>
      </c>
      <c r="D38" s="13">
        <v>44803</v>
      </c>
      <c r="E38" s="13"/>
      <c r="F38" s="13"/>
      <c r="G38" s="1">
        <f t="shared" si="0"/>
        <v>-1</v>
      </c>
      <c r="H38" s="12">
        <f t="shared" si="1"/>
        <v>-43813.46</v>
      </c>
      <c r="I38" s="3" t="s">
        <v>170</v>
      </c>
      <c r="J38" s="3"/>
      <c r="K38" s="3" t="s">
        <v>263</v>
      </c>
    </row>
    <row r="39" spans="1:11" ht="14.25">
      <c r="A39" s="17" t="s">
        <v>259</v>
      </c>
      <c r="B39" s="12">
        <v>7200</v>
      </c>
      <c r="C39" s="13">
        <v>44804</v>
      </c>
      <c r="D39" s="13">
        <v>44803</v>
      </c>
      <c r="E39" s="13"/>
      <c r="F39" s="13"/>
      <c r="G39" s="1">
        <f t="shared" si="0"/>
        <v>-1</v>
      </c>
      <c r="H39" s="12">
        <f t="shared" si="1"/>
        <v>-7200</v>
      </c>
      <c r="I39" s="3" t="s">
        <v>43</v>
      </c>
      <c r="J39" s="3"/>
      <c r="K39" s="3" t="s">
        <v>217</v>
      </c>
    </row>
    <row r="40" spans="1:11" ht="14.25">
      <c r="A40" s="17" t="s">
        <v>261</v>
      </c>
      <c r="B40" s="12">
        <v>2049.18</v>
      </c>
      <c r="C40" s="13">
        <v>44804</v>
      </c>
      <c r="D40" s="13">
        <v>44803</v>
      </c>
      <c r="E40" s="13"/>
      <c r="F40" s="13"/>
      <c r="G40" s="1">
        <f t="shared" si="0"/>
        <v>-1</v>
      </c>
      <c r="H40" s="12">
        <f t="shared" si="1"/>
        <v>-2049.18</v>
      </c>
      <c r="I40" s="3" t="s">
        <v>260</v>
      </c>
      <c r="J40" s="3"/>
      <c r="K40" s="3" t="s">
        <v>290</v>
      </c>
    </row>
    <row r="41" spans="1:11" ht="14.25">
      <c r="A41" s="17" t="s">
        <v>262</v>
      </c>
      <c r="B41" s="12">
        <v>3369.48</v>
      </c>
      <c r="C41" s="13">
        <v>44804</v>
      </c>
      <c r="D41" s="13">
        <v>44803</v>
      </c>
      <c r="E41" s="13"/>
      <c r="F41" s="13"/>
      <c r="G41" s="1">
        <f t="shared" si="0"/>
        <v>-1</v>
      </c>
      <c r="H41" s="12">
        <f t="shared" si="1"/>
        <v>-3369.48</v>
      </c>
      <c r="I41" s="3" t="s">
        <v>263</v>
      </c>
      <c r="J41" s="3"/>
      <c r="K41" s="3" t="s">
        <v>99</v>
      </c>
    </row>
    <row r="42" spans="1:11" ht="14.25">
      <c r="A42" s="17" t="s">
        <v>264</v>
      </c>
      <c r="B42" s="12">
        <v>624.98</v>
      </c>
      <c r="C42" s="13">
        <v>44804</v>
      </c>
      <c r="D42" s="13">
        <v>44803</v>
      </c>
      <c r="E42" s="13"/>
      <c r="F42" s="13"/>
      <c r="G42" s="1">
        <f t="shared" si="0"/>
        <v>-1</v>
      </c>
      <c r="H42" s="12">
        <f t="shared" si="1"/>
        <v>-624.98</v>
      </c>
      <c r="I42" s="3" t="s">
        <v>35</v>
      </c>
      <c r="J42" s="3"/>
      <c r="K42" s="3" t="s">
        <v>111</v>
      </c>
    </row>
    <row r="43" spans="1:11" ht="14.25">
      <c r="A43" s="17" t="s">
        <v>265</v>
      </c>
      <c r="B43" s="12">
        <v>6</v>
      </c>
      <c r="C43" s="13">
        <v>44804</v>
      </c>
      <c r="D43" s="13">
        <v>44803</v>
      </c>
      <c r="E43" s="13"/>
      <c r="F43" s="13"/>
      <c r="G43" s="1">
        <f t="shared" si="0"/>
        <v>-1</v>
      </c>
      <c r="H43" s="12">
        <f t="shared" si="1"/>
        <v>-6</v>
      </c>
      <c r="I43" s="3" t="s">
        <v>35</v>
      </c>
      <c r="J43" s="3"/>
      <c r="K43" s="3" t="s">
        <v>55</v>
      </c>
    </row>
    <row r="44" spans="1:11" ht="14.25">
      <c r="A44" s="17" t="s">
        <v>266</v>
      </c>
      <c r="B44" s="12">
        <v>1296.29</v>
      </c>
      <c r="C44" s="13">
        <v>44804</v>
      </c>
      <c r="D44" s="13">
        <v>44803</v>
      </c>
      <c r="E44" s="13"/>
      <c r="F44" s="13"/>
      <c r="G44" s="1">
        <f t="shared" si="0"/>
        <v>-1</v>
      </c>
      <c r="H44" s="12">
        <f t="shared" si="1"/>
        <v>-1296.29</v>
      </c>
      <c r="I44" s="3" t="s">
        <v>125</v>
      </c>
      <c r="J44" s="3"/>
      <c r="K44" s="3" t="s">
        <v>30</v>
      </c>
    </row>
    <row r="45" spans="1:11" ht="14.25">
      <c r="A45" s="17" t="s">
        <v>267</v>
      </c>
      <c r="B45" s="12">
        <v>626.65</v>
      </c>
      <c r="C45" s="13">
        <v>44804</v>
      </c>
      <c r="D45" s="13">
        <v>44803</v>
      </c>
      <c r="E45" s="13"/>
      <c r="F45" s="13"/>
      <c r="G45" s="1">
        <f t="shared" si="0"/>
        <v>-1</v>
      </c>
      <c r="H45" s="12">
        <f t="shared" si="1"/>
        <v>-626.65</v>
      </c>
      <c r="I45" s="3" t="s">
        <v>268</v>
      </c>
      <c r="J45" s="3"/>
      <c r="K45" s="3" t="s">
        <v>242</v>
      </c>
    </row>
    <row r="46" spans="1:10" ht="14.25">
      <c r="A46" s="17" t="s">
        <v>269</v>
      </c>
      <c r="B46" s="12">
        <v>1972</v>
      </c>
      <c r="C46" s="13">
        <v>44804</v>
      </c>
      <c r="D46" s="13">
        <v>44803</v>
      </c>
      <c r="E46" s="13"/>
      <c r="F46" s="13"/>
      <c r="G46" s="1">
        <f t="shared" si="0"/>
        <v>-1</v>
      </c>
      <c r="H46" s="12">
        <f t="shared" si="1"/>
        <v>-1972</v>
      </c>
      <c r="I46" s="3" t="s">
        <v>70</v>
      </c>
      <c r="J46" s="3"/>
    </row>
    <row r="47" spans="1:10" ht="14.25">
      <c r="A47" s="17" t="s">
        <v>270</v>
      </c>
      <c r="B47" s="12">
        <v>565.88</v>
      </c>
      <c r="C47" s="13">
        <v>44804</v>
      </c>
      <c r="D47" s="13">
        <v>44803</v>
      </c>
      <c r="E47" s="13"/>
      <c r="F47" s="13"/>
      <c r="G47" s="1">
        <f t="shared" si="0"/>
        <v>-1</v>
      </c>
      <c r="H47" s="12">
        <f t="shared" si="1"/>
        <v>-565.88</v>
      </c>
      <c r="I47" s="3" t="s">
        <v>23</v>
      </c>
      <c r="J47" s="3"/>
    </row>
    <row r="48" spans="1:10" ht="14.25">
      <c r="A48" s="17" t="s">
        <v>271</v>
      </c>
      <c r="B48" s="12">
        <v>1500</v>
      </c>
      <c r="C48" s="13">
        <v>44804</v>
      </c>
      <c r="D48" s="13">
        <v>44803</v>
      </c>
      <c r="E48" s="13"/>
      <c r="F48" s="13"/>
      <c r="G48" s="1">
        <f t="shared" si="0"/>
        <v>-1</v>
      </c>
      <c r="H48" s="12">
        <f t="shared" si="1"/>
        <v>-1500</v>
      </c>
      <c r="I48" s="3" t="s">
        <v>46</v>
      </c>
      <c r="J48" s="3"/>
    </row>
    <row r="49" spans="1:10" ht="14.25">
      <c r="A49" s="17" t="s">
        <v>272</v>
      </c>
      <c r="B49" s="12">
        <v>450</v>
      </c>
      <c r="C49" s="13">
        <v>44804</v>
      </c>
      <c r="D49" s="13">
        <v>44803</v>
      </c>
      <c r="E49" s="13"/>
      <c r="F49" s="13"/>
      <c r="G49" s="1">
        <f t="shared" si="0"/>
        <v>-1</v>
      </c>
      <c r="H49" s="12">
        <f t="shared" si="1"/>
        <v>-450</v>
      </c>
      <c r="I49" s="3" t="s">
        <v>182</v>
      </c>
      <c r="J49" s="3"/>
    </row>
    <row r="50" spans="1:10" ht="14.25">
      <c r="A50" s="17" t="s">
        <v>273</v>
      </c>
      <c r="B50" s="12">
        <v>1560</v>
      </c>
      <c r="C50" s="13">
        <v>44834</v>
      </c>
      <c r="D50" s="13">
        <v>44816</v>
      </c>
      <c r="E50" s="13"/>
      <c r="F50" s="13"/>
      <c r="G50" s="1">
        <f t="shared" si="0"/>
        <v>-18</v>
      </c>
      <c r="H50" s="12">
        <f t="shared" si="1"/>
        <v>-28080</v>
      </c>
      <c r="I50" s="3" t="s">
        <v>53</v>
      </c>
      <c r="J50" s="3"/>
    </row>
    <row r="51" spans="1:10" ht="14.25">
      <c r="A51" s="17" t="s">
        <v>274</v>
      </c>
      <c r="B51" s="12">
        <v>100</v>
      </c>
      <c r="C51" s="13">
        <v>44804</v>
      </c>
      <c r="D51" s="13">
        <v>44819</v>
      </c>
      <c r="E51" s="13"/>
      <c r="F51" s="13"/>
      <c r="G51" s="1">
        <f t="shared" si="0"/>
        <v>15</v>
      </c>
      <c r="H51" s="12">
        <f t="shared" si="1"/>
        <v>1500</v>
      </c>
      <c r="I51" s="3" t="s">
        <v>182</v>
      </c>
      <c r="J51" s="3"/>
    </row>
    <row r="52" spans="1:10" ht="14.25">
      <c r="A52" s="17" t="s">
        <v>275</v>
      </c>
      <c r="B52" s="12">
        <v>1560</v>
      </c>
      <c r="C52" s="13">
        <v>44834</v>
      </c>
      <c r="D52" s="13">
        <v>44833</v>
      </c>
      <c r="E52" s="13"/>
      <c r="F52" s="13"/>
      <c r="G52" s="1">
        <f t="shared" si="0"/>
        <v>-1</v>
      </c>
      <c r="H52" s="12">
        <f t="shared" si="1"/>
        <v>-1560</v>
      </c>
      <c r="I52" s="3" t="s">
        <v>26</v>
      </c>
      <c r="J52" s="3"/>
    </row>
    <row r="53" spans="1:10" ht="14.25">
      <c r="A53" s="17" t="s">
        <v>276</v>
      </c>
      <c r="B53" s="12">
        <v>2377.04</v>
      </c>
      <c r="C53" s="13">
        <v>44834</v>
      </c>
      <c r="D53" s="13">
        <v>44833</v>
      </c>
      <c r="E53" s="13"/>
      <c r="F53" s="13"/>
      <c r="G53" s="1">
        <f t="shared" si="0"/>
        <v>-1</v>
      </c>
      <c r="H53" s="12">
        <f t="shared" si="1"/>
        <v>-2377.04</v>
      </c>
      <c r="I53" s="3" t="s">
        <v>155</v>
      </c>
      <c r="J53" s="3"/>
    </row>
    <row r="54" spans="1:10" ht="14.25">
      <c r="A54" s="17" t="s">
        <v>277</v>
      </c>
      <c r="B54" s="12">
        <v>2810</v>
      </c>
      <c r="C54" s="13">
        <v>44865</v>
      </c>
      <c r="D54" s="13">
        <v>44833</v>
      </c>
      <c r="E54" s="13"/>
      <c r="F54" s="13"/>
      <c r="G54" s="1">
        <f t="shared" si="0"/>
        <v>-32</v>
      </c>
      <c r="H54" s="12">
        <f t="shared" si="1"/>
        <v>-89920</v>
      </c>
      <c r="I54" s="3" t="s">
        <v>53</v>
      </c>
      <c r="J54" s="3"/>
    </row>
    <row r="55" spans="1:10" ht="14.25">
      <c r="A55" s="17" t="s">
        <v>278</v>
      </c>
      <c r="B55" s="12">
        <v>3333.34</v>
      </c>
      <c r="C55" s="13">
        <v>44834</v>
      </c>
      <c r="D55" s="13">
        <v>44833</v>
      </c>
      <c r="E55" s="13"/>
      <c r="F55" s="13"/>
      <c r="G55" s="1">
        <f t="shared" si="0"/>
        <v>-1</v>
      </c>
      <c r="H55" s="12">
        <f t="shared" si="1"/>
        <v>-3333.34</v>
      </c>
      <c r="I55" s="3" t="s">
        <v>26</v>
      </c>
      <c r="J55" s="3"/>
    </row>
    <row r="56" spans="1:10" ht="14.25">
      <c r="A56" s="17" t="s">
        <v>279</v>
      </c>
      <c r="B56" s="12">
        <v>2000</v>
      </c>
      <c r="C56" s="13">
        <v>44834</v>
      </c>
      <c r="D56" s="13">
        <v>44833</v>
      </c>
      <c r="E56" s="13"/>
      <c r="F56" s="13"/>
      <c r="G56" s="1">
        <f t="shared" si="0"/>
        <v>-1</v>
      </c>
      <c r="H56" s="12">
        <f t="shared" si="1"/>
        <v>-2000</v>
      </c>
      <c r="I56" s="3" t="s">
        <v>280</v>
      </c>
      <c r="J56" s="3"/>
    </row>
    <row r="57" spans="1:10" ht="14.25">
      <c r="A57" s="17" t="s">
        <v>281</v>
      </c>
      <c r="B57" s="12">
        <v>695.27</v>
      </c>
      <c r="C57" s="13">
        <v>44773</v>
      </c>
      <c r="D57" s="13">
        <v>44833</v>
      </c>
      <c r="E57" s="13"/>
      <c r="F57" s="13"/>
      <c r="G57" s="1">
        <f t="shared" si="0"/>
        <v>60</v>
      </c>
      <c r="H57" s="12">
        <f t="shared" si="1"/>
        <v>41716.2</v>
      </c>
      <c r="I57" s="3" t="s">
        <v>41</v>
      </c>
      <c r="J57" s="3"/>
    </row>
    <row r="58" spans="1:10" ht="14.25">
      <c r="A58" s="17" t="s">
        <v>282</v>
      </c>
      <c r="B58" s="12">
        <v>389.79</v>
      </c>
      <c r="C58" s="13">
        <v>44773</v>
      </c>
      <c r="D58" s="13">
        <v>44833</v>
      </c>
      <c r="E58" s="13"/>
      <c r="F58" s="13"/>
      <c r="G58" s="1">
        <f t="shared" si="0"/>
        <v>60</v>
      </c>
      <c r="H58" s="12">
        <f t="shared" si="1"/>
        <v>23387.4</v>
      </c>
      <c r="I58" s="3" t="s">
        <v>41</v>
      </c>
      <c r="J58" s="3"/>
    </row>
    <row r="59" spans="1:10" ht="14.25">
      <c r="A59" s="17" t="s">
        <v>283</v>
      </c>
      <c r="B59" s="12">
        <v>4596.67</v>
      </c>
      <c r="C59" s="13">
        <v>44834</v>
      </c>
      <c r="D59" s="13">
        <v>44833</v>
      </c>
      <c r="E59" s="13"/>
      <c r="F59" s="13"/>
      <c r="G59" s="1">
        <f t="shared" si="0"/>
        <v>-1</v>
      </c>
      <c r="H59" s="12">
        <f t="shared" si="1"/>
        <v>-4596.67</v>
      </c>
      <c r="I59" s="3" t="s">
        <v>35</v>
      </c>
      <c r="J59" s="3"/>
    </row>
    <row r="60" spans="1:10" ht="14.25">
      <c r="A60" s="17" t="s">
        <v>284</v>
      </c>
      <c r="B60" s="12">
        <v>15</v>
      </c>
      <c r="C60" s="13">
        <v>44834</v>
      </c>
      <c r="D60" s="13">
        <v>44833</v>
      </c>
      <c r="E60" s="13"/>
      <c r="F60" s="13"/>
      <c r="G60" s="1">
        <f t="shared" si="0"/>
        <v>-1</v>
      </c>
      <c r="H60" s="12">
        <f t="shared" si="1"/>
        <v>-15</v>
      </c>
      <c r="I60" s="3" t="s">
        <v>35</v>
      </c>
      <c r="J60" s="3"/>
    </row>
    <row r="61" spans="1:10" ht="14.25">
      <c r="A61" s="17" t="s">
        <v>285</v>
      </c>
      <c r="B61" s="12">
        <v>1881.88</v>
      </c>
      <c r="C61" s="13">
        <v>44834</v>
      </c>
      <c r="D61" s="13">
        <v>44833</v>
      </c>
      <c r="E61" s="13"/>
      <c r="F61" s="13"/>
      <c r="G61" s="1">
        <f t="shared" si="0"/>
        <v>-1</v>
      </c>
      <c r="H61" s="12">
        <f t="shared" si="1"/>
        <v>-1881.88</v>
      </c>
      <c r="I61" s="3" t="s">
        <v>23</v>
      </c>
      <c r="J61" s="3"/>
    </row>
    <row r="62" spans="1:10" ht="14.25">
      <c r="A62" s="17" t="s">
        <v>286</v>
      </c>
      <c r="B62" s="12">
        <v>160</v>
      </c>
      <c r="C62" s="13">
        <v>44834</v>
      </c>
      <c r="D62" s="13">
        <v>44833</v>
      </c>
      <c r="E62" s="13"/>
      <c r="F62" s="13"/>
      <c r="G62" s="1">
        <f t="shared" si="0"/>
        <v>-1</v>
      </c>
      <c r="H62" s="12">
        <f t="shared" si="1"/>
        <v>-160</v>
      </c>
      <c r="I62" s="3" t="s">
        <v>55</v>
      </c>
      <c r="J62" s="3"/>
    </row>
    <row r="63" spans="1:10" ht="14.25">
      <c r="A63" s="17" t="s">
        <v>287</v>
      </c>
      <c r="B63" s="12">
        <v>8196.5</v>
      </c>
      <c r="C63" s="13">
        <v>44834</v>
      </c>
      <c r="D63" s="13">
        <v>44833</v>
      </c>
      <c r="E63" s="13"/>
      <c r="F63" s="13"/>
      <c r="G63" s="1">
        <f t="shared" si="0"/>
        <v>-1</v>
      </c>
      <c r="H63" s="12">
        <f t="shared" si="1"/>
        <v>-8196.5</v>
      </c>
      <c r="I63" s="3" t="s">
        <v>288</v>
      </c>
      <c r="J63" s="3"/>
    </row>
    <row r="64" spans="1:10" ht="14.25">
      <c r="A64" s="17" t="s">
        <v>289</v>
      </c>
      <c r="B64" s="12">
        <v>12123.4</v>
      </c>
      <c r="C64" s="13">
        <v>44834</v>
      </c>
      <c r="D64" s="13">
        <v>44833</v>
      </c>
      <c r="E64" s="13"/>
      <c r="F64" s="13"/>
      <c r="G64" s="1">
        <f t="shared" si="0"/>
        <v>-1</v>
      </c>
      <c r="H64" s="12">
        <f t="shared" si="1"/>
        <v>-12123.4</v>
      </c>
      <c r="I64" s="3" t="s">
        <v>290</v>
      </c>
      <c r="J64" s="3"/>
    </row>
    <row r="65" spans="1:10" ht="14.25">
      <c r="A65" s="17" t="s">
        <v>291</v>
      </c>
      <c r="B65" s="12">
        <v>7208.73</v>
      </c>
      <c r="C65" s="13">
        <v>44834</v>
      </c>
      <c r="D65" s="13">
        <v>44833</v>
      </c>
      <c r="E65" s="13"/>
      <c r="F65" s="13"/>
      <c r="G65" s="1">
        <f t="shared" si="0"/>
        <v>-1</v>
      </c>
      <c r="H65" s="12">
        <f t="shared" si="1"/>
        <v>-7208.73</v>
      </c>
      <c r="I65" s="3" t="s">
        <v>57</v>
      </c>
      <c r="J65" s="3"/>
    </row>
    <row r="66" spans="1:10" ht="14.25">
      <c r="A66" s="17" t="s">
        <v>292</v>
      </c>
      <c r="B66" s="12">
        <v>1389.44</v>
      </c>
      <c r="C66" s="13">
        <v>44834</v>
      </c>
      <c r="D66" s="13">
        <v>44833</v>
      </c>
      <c r="E66" s="13"/>
      <c r="F66" s="13"/>
      <c r="G66" s="1">
        <f t="shared" si="0"/>
        <v>-1</v>
      </c>
      <c r="H66" s="12">
        <f t="shared" si="1"/>
        <v>-1389.44</v>
      </c>
      <c r="I66" s="3" t="s">
        <v>30</v>
      </c>
      <c r="J66" s="3"/>
    </row>
    <row r="67" spans="1:10" ht="14.25">
      <c r="A67" s="17" t="s">
        <v>293</v>
      </c>
      <c r="B67" s="12">
        <v>16272.48</v>
      </c>
      <c r="C67" s="13">
        <v>44834</v>
      </c>
      <c r="D67" s="13">
        <v>44833</v>
      </c>
      <c r="E67" s="13"/>
      <c r="F67" s="13"/>
      <c r="G67" s="1">
        <f t="shared" si="0"/>
        <v>-1</v>
      </c>
      <c r="H67" s="12">
        <f t="shared" si="1"/>
        <v>-16272.48</v>
      </c>
      <c r="I67" s="3" t="s">
        <v>99</v>
      </c>
      <c r="J67" s="3"/>
    </row>
    <row r="68" spans="1:10" ht="14.25">
      <c r="A68" s="17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  <c r="I68" s="3"/>
      <c r="J68" s="3"/>
    </row>
    <row r="69" spans="1:10" ht="14.25">
      <c r="A69" s="17"/>
      <c r="B69" s="12"/>
      <c r="C69" s="13"/>
      <c r="D69" s="13"/>
      <c r="E69" s="13"/>
      <c r="F69" s="13"/>
      <c r="G69" s="1">
        <f aca="true" t="shared" si="2" ref="G69:G132">D69-C69-(F69-E69)</f>
        <v>0</v>
      </c>
      <c r="H69" s="12">
        <f aca="true" t="shared" si="3" ref="H69:H132">B69*G69</f>
        <v>0</v>
      </c>
      <c r="I69" s="3"/>
      <c r="J69" s="3"/>
    </row>
    <row r="70" spans="1:10" ht="14.25">
      <c r="A70" s="17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  <c r="I70" s="3"/>
      <c r="J70" s="3"/>
    </row>
    <row r="71" spans="1:8" ht="14.25">
      <c r="A71" s="17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ht="14.25">
      <c r="A72" s="17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ht="14.25">
      <c r="A73" s="17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ht="14.25">
      <c r="A74" s="17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ht="14.25">
      <c r="A75" s="17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ht="14.25">
      <c r="A76" s="17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ht="14.25">
      <c r="A77" s="17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ht="14.25">
      <c r="A78" s="17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ht="14.25">
      <c r="A79" s="17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ht="14.25">
      <c r="A80" s="17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ht="14.25">
      <c r="A81" s="17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ht="14.25">
      <c r="A82" s="17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ht="14.25">
      <c r="A83" s="17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ht="14.25">
      <c r="A84" s="17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ht="14.25">
      <c r="A85" s="17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ht="14.25">
      <c r="A86" s="17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ht="14.25">
      <c r="A87" s="17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ht="14.25">
      <c r="A88" s="17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ht="14.25">
      <c r="A89" s="17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ht="14.25">
      <c r="A90" s="17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4.25">
      <c r="A91" s="17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4.25">
      <c r="A92" s="17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4.25">
      <c r="A93" s="17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4.25">
      <c r="A94" s="17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4.25">
      <c r="A95" s="17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4.25">
      <c r="A96" s="17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4.25">
      <c r="A97" s="17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4.25">
      <c r="A98" s="17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4.25">
      <c r="A99" s="17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4.25">
      <c r="A100" s="17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4.25">
      <c r="A101" s="17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4.25">
      <c r="A102" s="17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4.25">
      <c r="A103" s="17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4.25">
      <c r="A104" s="17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4.25">
      <c r="A105" s="17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4.25">
      <c r="A106" s="17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4.25">
      <c r="A107" s="17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4.25">
      <c r="A108" s="17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4.25">
      <c r="A109" s="17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4.25">
      <c r="A110" s="17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4.25">
      <c r="A111" s="17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4.25">
      <c r="A112" s="17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4.25">
      <c r="A113" s="17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4.25">
      <c r="A114" s="17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4.25">
      <c r="A115" s="17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4.25">
      <c r="A116" s="17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4.25">
      <c r="A117" s="17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4.25">
      <c r="A118" s="17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4.25">
      <c r="A119" s="17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4.25">
      <c r="A120" s="17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4.25">
      <c r="A121" s="17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4.25">
      <c r="A122" s="17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4.25">
      <c r="A123" s="17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4.25">
      <c r="A124" s="17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4.25">
      <c r="A125" s="17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4.25">
      <c r="A126" s="17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4.25">
      <c r="A127" s="17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4.25">
      <c r="A128" s="17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4.25">
      <c r="A129" s="17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4.25">
      <c r="A130" s="17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4.25">
      <c r="A131" s="17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4.25">
      <c r="A132" s="17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4.25">
      <c r="A133" s="17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4.25">
      <c r="A134" s="17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4.25">
      <c r="A135" s="17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4.25">
      <c r="A136" s="17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4.25">
      <c r="A137" s="17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4.25">
      <c r="A138" s="17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7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4.25">
      <c r="A140" s="17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4.25">
      <c r="A141" s="17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4.25">
      <c r="A142" s="17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4.25">
      <c r="A143" s="17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4.25">
      <c r="A144" s="17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4.25">
      <c r="A145" s="17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4.25">
      <c r="A146" s="17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4.25">
      <c r="A147" s="17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4.25">
      <c r="A148" s="17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4.25">
      <c r="A149" s="17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4.25">
      <c r="A150" s="17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4.25">
      <c r="A151" s="17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4.25">
      <c r="A152" s="17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4.25">
      <c r="A153" s="17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4.25">
      <c r="A154" s="17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4.25">
      <c r="A155" s="17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4.25">
      <c r="A156" s="17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4.25">
      <c r="A157" s="17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4.25">
      <c r="A158" s="17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4.25">
      <c r="A159" s="17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4.25">
      <c r="A160" s="17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4.25">
      <c r="A161" s="17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4.25">
      <c r="A162" s="17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4.25">
      <c r="A163" s="17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4.25">
      <c r="A164" s="17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4.25">
      <c r="A165" s="17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4.25">
      <c r="A166" s="17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4.25">
      <c r="A167" s="17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4.25">
      <c r="A168" s="17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4.25">
      <c r="A169" s="17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4.25">
      <c r="A170" s="17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4.25">
      <c r="A171" s="17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4.25">
      <c r="A172" s="17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4.25">
      <c r="A173" s="17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4.25">
      <c r="A174" s="17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4.25">
      <c r="A175" s="17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4.25">
      <c r="A176" s="17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4.25">
      <c r="A177" s="17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4.25">
      <c r="A178" s="17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4.25">
      <c r="A179" s="17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4.25">
      <c r="A180" s="17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4.25">
      <c r="A181" s="17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4.25">
      <c r="A182" s="17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4.25">
      <c r="A183" s="17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4.25">
      <c r="A184" s="17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4.25">
      <c r="A185" s="17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4.25">
      <c r="A186" s="17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4.25">
      <c r="A187" s="17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4.25">
      <c r="A188" s="17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4.25">
      <c r="A189" s="17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4.25">
      <c r="A190" s="17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4.25">
      <c r="A191" s="17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4.25">
      <c r="A192" s="17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4.25">
      <c r="A193" s="17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4.25">
      <c r="A194" s="17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4.25">
      <c r="A195" s="17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4.25">
      <c r="A196" s="17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4.25">
      <c r="A197" s="17"/>
      <c r="B197" s="12"/>
      <c r="C197" s="13"/>
      <c r="D197" s="13"/>
      <c r="E197" s="13"/>
      <c r="F197" s="13"/>
      <c r="G197" s="1">
        <f aca="true" t="shared" si="6" ref="G197:G260">D197-C197-(F197-E197)</f>
        <v>0</v>
      </c>
      <c r="H197" s="12">
        <f aca="true" t="shared" si="7" ref="H197:H260">B197*G197</f>
        <v>0</v>
      </c>
    </row>
    <row r="198" spans="1:8" ht="14.25">
      <c r="A198" s="17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4.25">
      <c r="A199" s="17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4.25">
      <c r="A200" s="17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4.25">
      <c r="A201" s="17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4.25">
      <c r="A202" s="17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4.25">
      <c r="A203" s="17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ht="14.25">
      <c r="A204" s="17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ht="14.25">
      <c r="A205" s="17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ht="14.25">
      <c r="A206" s="17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ht="14.25">
      <c r="A207" s="17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ht="14.25">
      <c r="A208" s="17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ht="14.25">
      <c r="A209" s="17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ht="14.25">
      <c r="A210" s="17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ht="14.25">
      <c r="A211" s="17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ht="14.25">
      <c r="A212" s="17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ht="14.25">
      <c r="A213" s="17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ht="14.25">
      <c r="A214" s="17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ht="14.25">
      <c r="A215" s="17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ht="14.25">
      <c r="A216" s="17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ht="14.25">
      <c r="A217" s="17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ht="14.25">
      <c r="A218" s="17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ht="14.25">
      <c r="A219" s="17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ht="14.25">
      <c r="A220" s="17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ht="14.25">
      <c r="A221" s="17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ht="14.25">
      <c r="A222" s="17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ht="14.25">
      <c r="A223" s="17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ht="14.25">
      <c r="A224" s="17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ht="14.25">
      <c r="A225" s="17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ht="14.25">
      <c r="A226" s="17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ht="14.25">
      <c r="A227" s="17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ht="14.25">
      <c r="A228" s="17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ht="14.25">
      <c r="A229" s="17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ht="14.25">
      <c r="A230" s="17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ht="14.25">
      <c r="A231" s="17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ht="14.25">
      <c r="A232" s="17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ht="14.25">
      <c r="A233" s="17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ht="14.25">
      <c r="A234" s="17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ht="14.25">
      <c r="A235" s="17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ht="14.25">
      <c r="A236" s="17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ht="14.25">
      <c r="A237" s="17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ht="14.25">
      <c r="A238" s="17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ht="14.25">
      <c r="A239" s="17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ht="14.25">
      <c r="A240" s="17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ht="14.25">
      <c r="A241" s="17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ht="14.25">
      <c r="A242" s="17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ht="14.25">
      <c r="A243" s="17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ht="14.25">
      <c r="A244" s="17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ht="14.25">
      <c r="A245" s="17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ht="14.25">
      <c r="A246" s="17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ht="14.25">
      <c r="A247" s="17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ht="14.25">
      <c r="A248" s="17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ht="14.25">
      <c r="A249" s="17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ht="14.25">
      <c r="A250" s="17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ht="14.25">
      <c r="A251" s="17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ht="14.25">
      <c r="A252" s="17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ht="14.25">
      <c r="A253" s="17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ht="14.25">
      <c r="A254" s="17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ht="14.25">
      <c r="A255" s="17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ht="14.25">
      <c r="A256" s="17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ht="14.25">
      <c r="A257" s="17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ht="14.25">
      <c r="A258" s="17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ht="14.25">
      <c r="A259" s="17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ht="14.25">
      <c r="A260" s="17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ht="14.25">
      <c r="A261" s="17"/>
      <c r="B261" s="12"/>
      <c r="C261" s="14"/>
      <c r="D261" s="14"/>
      <c r="E261" s="13"/>
      <c r="F261" s="13"/>
      <c r="G261" s="1">
        <f aca="true" t="shared" si="8" ref="G261:G324">D261-C261-(F261-E261)</f>
        <v>0</v>
      </c>
      <c r="H261" s="12">
        <f aca="true" t="shared" si="9" ref="H261:H324">B261*G261</f>
        <v>0</v>
      </c>
    </row>
    <row r="262" spans="1:8" ht="14.25">
      <c r="A262" s="17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ht="14.25">
      <c r="A263" s="17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ht="14.25">
      <c r="A264" s="17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ht="14.25">
      <c r="A265" s="17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ht="14.25">
      <c r="A266" s="17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ht="14.25">
      <c r="A267" s="17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ht="14.25">
      <c r="A268" s="17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ht="14.25">
      <c r="A269" s="17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ht="14.25">
      <c r="A270" s="17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ht="14.25">
      <c r="A271" s="17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ht="14.25">
      <c r="A272" s="17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ht="14.25">
      <c r="A273" s="17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ht="14.25">
      <c r="A274" s="17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ht="14.25">
      <c r="A275" s="17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ht="14.25">
      <c r="A276" s="17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ht="14.25">
      <c r="A277" s="17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ht="14.25">
      <c r="A278" s="17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ht="14.25">
      <c r="A279" s="17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ht="14.25">
      <c r="A280" s="17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ht="14.25">
      <c r="A281" s="17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ht="14.25">
      <c r="A282" s="17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ht="14.25">
      <c r="A283" s="17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ht="14.25">
      <c r="A284" s="17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ht="14.25">
      <c r="A285" s="17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ht="14.25">
      <c r="A286" s="17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ht="14.25">
      <c r="A287" s="17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ht="14.25">
      <c r="A288" s="17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ht="14.25">
      <c r="A289" s="17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ht="14.25">
      <c r="A290" s="17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ht="14.25">
      <c r="A291" s="17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ht="14.25">
      <c r="A292" s="17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ht="14.25">
      <c r="A293" s="17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ht="14.25">
      <c r="A294" s="17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ht="14.25">
      <c r="A295" s="17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ht="14.25">
      <c r="A296" s="17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ht="14.25">
      <c r="A297" s="17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ht="14.25">
      <c r="A298" s="17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ht="14.25">
      <c r="A299" s="17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ht="14.25">
      <c r="A300" s="17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ht="14.25">
      <c r="A301" s="17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ht="14.25">
      <c r="A302" s="17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ht="14.25">
      <c r="A303" s="17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ht="14.25">
      <c r="A304" s="17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ht="14.25">
      <c r="A305" s="17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ht="14.25">
      <c r="A306" s="17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ht="14.25">
      <c r="A307" s="17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ht="14.25">
      <c r="A308" s="17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ht="14.25">
      <c r="A309" s="17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ht="14.25">
      <c r="A310" s="17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ht="14.25">
      <c r="A311" s="17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ht="14.25">
      <c r="A312" s="17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ht="14.25">
      <c r="A313" s="17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ht="14.25">
      <c r="A314" s="17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ht="14.25">
      <c r="A315" s="17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ht="14.25">
      <c r="A316" s="17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ht="14.25">
      <c r="A317" s="17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ht="14.25">
      <c r="A318" s="17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ht="14.25">
      <c r="A319" s="17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ht="14.25">
      <c r="A320" s="17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ht="14.25">
      <c r="A321" s="17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ht="14.25">
      <c r="A322" s="17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ht="14.25">
      <c r="A323" s="17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ht="14.25">
      <c r="A324" s="17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ht="14.25">
      <c r="A325" s="17"/>
      <c r="B325" s="12"/>
      <c r="C325" s="14"/>
      <c r="D325" s="14"/>
      <c r="E325" s="13"/>
      <c r="F325" s="13"/>
      <c r="G325" s="1">
        <f aca="true" t="shared" si="10" ref="G325:G353">D325-C325-(F325-E325)</f>
        <v>0</v>
      </c>
      <c r="H325" s="12">
        <f aca="true" t="shared" si="11" ref="H325:H353">B325*G325</f>
        <v>0</v>
      </c>
    </row>
    <row r="326" spans="1:8" ht="14.25">
      <c r="A326" s="17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ht="14.25">
      <c r="A327" s="17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ht="14.25">
      <c r="A328" s="17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ht="14.25">
      <c r="A329" s="17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ht="14.25">
      <c r="A330" s="17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ht="14.25">
      <c r="A331" s="17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ht="14.25">
      <c r="A332" s="17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ht="14.25">
      <c r="A333" s="17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ht="14.25">
      <c r="A334" s="17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ht="14.25">
      <c r="A335" s="17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ht="14.25">
      <c r="A336" s="17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ht="14.25">
      <c r="A337" s="17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ht="14.25">
      <c r="A338" s="17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ht="14.25">
      <c r="A339" s="17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ht="14.25">
      <c r="A340" s="17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ht="14.25">
      <c r="A341" s="17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ht="14.25">
      <c r="A342" s="17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ht="14.25">
      <c r="A343" s="17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ht="14.25">
      <c r="A344" s="17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ht="14.25">
      <c r="A345" s="17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ht="14.25">
      <c r="A346" s="17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ht="14.25">
      <c r="A347" s="17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ht="14.25">
      <c r="A348" s="17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ht="14.25">
      <c r="A349" s="17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ht="14.25">
      <c r="A350" s="17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ht="14.25">
      <c r="A351" s="17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ht="14.25">
      <c r="A352" s="17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ht="14.25">
      <c r="A353" s="17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3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9" ht="14.25">
      <c r="B1" s="52">
        <f>SUM(B4:B353)</f>
        <v>744156.3899999999</v>
      </c>
      <c r="C1" s="3">
        <f>COUNTA(A4:A353)</f>
        <v>138</v>
      </c>
      <c r="D1" s="3"/>
      <c r="E1" s="3"/>
      <c r="F1" s="3"/>
      <c r="G1" s="53">
        <f>IF(B1&lt;&gt;0,H1/B1,0)</f>
        <v>-15.817381961874977</v>
      </c>
      <c r="H1" s="52">
        <f>SUM(H4:H353)</f>
        <v>-11770605.86</v>
      </c>
      <c r="I1" s="3"/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11" ht="14.25">
      <c r="A4" s="17" t="s">
        <v>295</v>
      </c>
      <c r="B4" s="12">
        <v>2049.84</v>
      </c>
      <c r="C4" s="13">
        <v>44834</v>
      </c>
      <c r="D4" s="13">
        <v>44839</v>
      </c>
      <c r="E4" s="13"/>
      <c r="F4" s="13"/>
      <c r="G4" s="1">
        <f>D4-C4-(F4-E4)</f>
        <v>5</v>
      </c>
      <c r="H4" s="12">
        <f>B4*G4</f>
        <v>10249.2</v>
      </c>
      <c r="I4" s="3" t="s">
        <v>296</v>
      </c>
      <c r="K4" s="3" t="s">
        <v>215</v>
      </c>
    </row>
    <row r="5" spans="1:11" ht="14.25">
      <c r="A5" s="17" t="s">
        <v>297</v>
      </c>
      <c r="B5" s="12">
        <v>1428.93</v>
      </c>
      <c r="C5" s="13">
        <v>44834</v>
      </c>
      <c r="D5" s="13">
        <v>44839</v>
      </c>
      <c r="E5" s="13"/>
      <c r="F5" s="13"/>
      <c r="G5" s="1">
        <f aca="true" t="shared" si="0" ref="G5:G68">D5-C5-(F5-E5)</f>
        <v>5</v>
      </c>
      <c r="H5" s="12">
        <f aca="true" t="shared" si="1" ref="H5:H68">B5*G5</f>
        <v>7144.650000000001</v>
      </c>
      <c r="I5" s="3" t="s">
        <v>202</v>
      </c>
      <c r="K5" s="3" t="s">
        <v>125</v>
      </c>
    </row>
    <row r="6" spans="1:11" ht="14.25">
      <c r="A6" s="17" t="s">
        <v>298</v>
      </c>
      <c r="B6" s="12">
        <v>859</v>
      </c>
      <c r="C6" s="13">
        <v>44865</v>
      </c>
      <c r="D6" s="13">
        <v>44862</v>
      </c>
      <c r="E6" s="13"/>
      <c r="F6" s="13"/>
      <c r="G6" s="1">
        <f t="shared" si="0"/>
        <v>-3</v>
      </c>
      <c r="H6" s="12">
        <f t="shared" si="1"/>
        <v>-2577</v>
      </c>
      <c r="I6" s="3" t="s">
        <v>299</v>
      </c>
      <c r="K6" s="3" t="s">
        <v>149</v>
      </c>
    </row>
    <row r="7" spans="1:11" ht="14.25">
      <c r="A7" s="17" t="s">
        <v>300</v>
      </c>
      <c r="B7" s="12">
        <v>1000</v>
      </c>
      <c r="C7" s="13">
        <v>44865</v>
      </c>
      <c r="D7" s="13">
        <v>44862</v>
      </c>
      <c r="E7" s="13"/>
      <c r="F7" s="13"/>
      <c r="G7" s="1">
        <f t="shared" si="0"/>
        <v>-3</v>
      </c>
      <c r="H7" s="12">
        <f t="shared" si="1"/>
        <v>-3000</v>
      </c>
      <c r="I7" s="3" t="s">
        <v>301</v>
      </c>
      <c r="K7" s="3" t="s">
        <v>229</v>
      </c>
    </row>
    <row r="8" spans="1:11" ht="14.25">
      <c r="A8" s="17" t="s">
        <v>302</v>
      </c>
      <c r="B8" s="12">
        <v>700</v>
      </c>
      <c r="C8" s="13">
        <v>44865</v>
      </c>
      <c r="D8" s="13">
        <v>44862</v>
      </c>
      <c r="E8" s="13"/>
      <c r="F8" s="13"/>
      <c r="G8" s="1">
        <f t="shared" si="0"/>
        <v>-3</v>
      </c>
      <c r="H8" s="12">
        <f t="shared" si="1"/>
        <v>-2100</v>
      </c>
      <c r="I8" s="3" t="s">
        <v>303</v>
      </c>
      <c r="K8" s="3" t="s">
        <v>428</v>
      </c>
    </row>
    <row r="9" spans="1:11" ht="14.25">
      <c r="A9" s="17" t="s">
        <v>304</v>
      </c>
      <c r="B9" s="12">
        <v>4880</v>
      </c>
      <c r="C9" s="13">
        <v>44865</v>
      </c>
      <c r="D9" s="13">
        <v>44862</v>
      </c>
      <c r="E9" s="13"/>
      <c r="F9" s="13"/>
      <c r="G9" s="1">
        <f t="shared" si="0"/>
        <v>-3</v>
      </c>
      <c r="H9" s="12">
        <f t="shared" si="1"/>
        <v>-14640</v>
      </c>
      <c r="I9" s="3" t="s">
        <v>305</v>
      </c>
      <c r="K9" s="3" t="s">
        <v>288</v>
      </c>
    </row>
    <row r="10" spans="1:11" ht="14.25">
      <c r="A10" s="17" t="s">
        <v>306</v>
      </c>
      <c r="B10" s="12">
        <v>402</v>
      </c>
      <c r="C10" s="13">
        <v>44865</v>
      </c>
      <c r="D10" s="13">
        <v>44862</v>
      </c>
      <c r="E10" s="13"/>
      <c r="F10" s="13"/>
      <c r="G10" s="1">
        <f t="shared" si="0"/>
        <v>-3</v>
      </c>
      <c r="H10" s="12">
        <f t="shared" si="1"/>
        <v>-1206</v>
      </c>
      <c r="I10" s="3" t="s">
        <v>307</v>
      </c>
      <c r="K10" s="3" t="s">
        <v>163</v>
      </c>
    </row>
    <row r="11" spans="1:11" ht="14.25">
      <c r="A11" s="17" t="s">
        <v>308</v>
      </c>
      <c r="B11" s="12">
        <v>2500</v>
      </c>
      <c r="C11" s="13">
        <v>44895</v>
      </c>
      <c r="D11" s="13">
        <v>44862</v>
      </c>
      <c r="E11" s="13"/>
      <c r="F11" s="13"/>
      <c r="G11" s="1">
        <f t="shared" si="0"/>
        <v>-33</v>
      </c>
      <c r="H11" s="12">
        <f t="shared" si="1"/>
        <v>-82500</v>
      </c>
      <c r="I11" s="3" t="s">
        <v>215</v>
      </c>
      <c r="K11" s="3" t="s">
        <v>51</v>
      </c>
    </row>
    <row r="12" spans="1:11" ht="14.25">
      <c r="A12" s="17" t="s">
        <v>309</v>
      </c>
      <c r="B12" s="12">
        <v>3369.48</v>
      </c>
      <c r="C12" s="13">
        <v>44865</v>
      </c>
      <c r="D12" s="13">
        <v>44862</v>
      </c>
      <c r="E12" s="13"/>
      <c r="F12" s="13"/>
      <c r="G12" s="1">
        <f t="shared" si="0"/>
        <v>-3</v>
      </c>
      <c r="H12" s="12">
        <f t="shared" si="1"/>
        <v>-10108.44</v>
      </c>
      <c r="I12" s="3" t="s">
        <v>310</v>
      </c>
      <c r="K12" s="3" t="s">
        <v>350</v>
      </c>
    </row>
    <row r="13" spans="1:11" ht="14.25">
      <c r="A13" s="17" t="s">
        <v>311</v>
      </c>
      <c r="B13" s="12">
        <v>1684.74</v>
      </c>
      <c r="C13" s="13">
        <v>44865</v>
      </c>
      <c r="D13" s="13">
        <v>44862</v>
      </c>
      <c r="E13" s="13"/>
      <c r="F13" s="13"/>
      <c r="G13" s="1">
        <f t="shared" si="0"/>
        <v>-3</v>
      </c>
      <c r="H13" s="12">
        <f t="shared" si="1"/>
        <v>-5054.22</v>
      </c>
      <c r="I13" s="3" t="s">
        <v>312</v>
      </c>
      <c r="K13" s="3" t="s">
        <v>92</v>
      </c>
    </row>
    <row r="14" spans="1:11" ht="14.25">
      <c r="A14" s="17" t="s">
        <v>313</v>
      </c>
      <c r="B14" s="12">
        <v>5000</v>
      </c>
      <c r="C14" s="13">
        <v>44865</v>
      </c>
      <c r="D14" s="13">
        <v>44862</v>
      </c>
      <c r="E14" s="13"/>
      <c r="F14" s="13"/>
      <c r="G14" s="1">
        <f t="shared" si="0"/>
        <v>-3</v>
      </c>
      <c r="H14" s="12">
        <f t="shared" si="1"/>
        <v>-15000</v>
      </c>
      <c r="I14" s="3" t="s">
        <v>217</v>
      </c>
      <c r="K14" s="3" t="s">
        <v>260</v>
      </c>
    </row>
    <row r="15" spans="1:11" ht="14.25">
      <c r="A15" s="17" t="s">
        <v>314</v>
      </c>
      <c r="B15" s="12">
        <v>5054.22</v>
      </c>
      <c r="C15" s="13">
        <v>44865</v>
      </c>
      <c r="D15" s="13">
        <v>44862</v>
      </c>
      <c r="E15" s="13"/>
      <c r="F15" s="13"/>
      <c r="G15" s="1">
        <f t="shared" si="0"/>
        <v>-3</v>
      </c>
      <c r="H15" s="12">
        <f t="shared" si="1"/>
        <v>-15162.66</v>
      </c>
      <c r="I15" s="3" t="s">
        <v>312</v>
      </c>
      <c r="K15" s="3" t="s">
        <v>364</v>
      </c>
    </row>
    <row r="16" spans="1:11" ht="14.25">
      <c r="A16" s="17" t="s">
        <v>315</v>
      </c>
      <c r="B16" s="12">
        <v>5473.41</v>
      </c>
      <c r="C16" s="13">
        <v>44865</v>
      </c>
      <c r="D16" s="13">
        <v>44862</v>
      </c>
      <c r="E16" s="13"/>
      <c r="F16" s="13"/>
      <c r="G16" s="1">
        <f t="shared" si="0"/>
        <v>-3</v>
      </c>
      <c r="H16" s="12">
        <f t="shared" si="1"/>
        <v>-16420.23</v>
      </c>
      <c r="I16" s="3" t="s">
        <v>310</v>
      </c>
      <c r="K16" s="3" t="s">
        <v>251</v>
      </c>
    </row>
    <row r="17" spans="1:11" ht="14.25">
      <c r="A17" s="17" t="s">
        <v>316</v>
      </c>
      <c r="B17" s="12">
        <v>2948.3</v>
      </c>
      <c r="C17" s="13">
        <v>44865</v>
      </c>
      <c r="D17" s="13">
        <v>44862</v>
      </c>
      <c r="E17" s="13"/>
      <c r="F17" s="13"/>
      <c r="G17" s="1">
        <f t="shared" si="0"/>
        <v>-3</v>
      </c>
      <c r="H17" s="12">
        <f t="shared" si="1"/>
        <v>-8844.900000000001</v>
      </c>
      <c r="I17" s="3" t="s">
        <v>317</v>
      </c>
      <c r="K17" s="3" t="s">
        <v>41</v>
      </c>
    </row>
    <row r="18" spans="1:11" ht="14.25">
      <c r="A18" s="17" t="s">
        <v>318</v>
      </c>
      <c r="B18" s="12">
        <v>7241.02</v>
      </c>
      <c r="C18" s="13">
        <v>44865</v>
      </c>
      <c r="D18" s="13">
        <v>44862</v>
      </c>
      <c r="E18" s="13"/>
      <c r="F18" s="13"/>
      <c r="G18" s="1">
        <f t="shared" si="0"/>
        <v>-3</v>
      </c>
      <c r="H18" s="12">
        <f t="shared" si="1"/>
        <v>-21723.06</v>
      </c>
      <c r="I18" s="3" t="s">
        <v>35</v>
      </c>
      <c r="K18" s="3" t="s">
        <v>207</v>
      </c>
    </row>
    <row r="19" spans="1:11" ht="14.25">
      <c r="A19" s="17" t="s">
        <v>319</v>
      </c>
      <c r="B19" s="12">
        <v>25.5</v>
      </c>
      <c r="C19" s="13">
        <v>44865</v>
      </c>
      <c r="D19" s="13">
        <v>44862</v>
      </c>
      <c r="E19" s="13"/>
      <c r="F19" s="13"/>
      <c r="G19" s="1">
        <f t="shared" si="0"/>
        <v>-3</v>
      </c>
      <c r="H19" s="12">
        <f t="shared" si="1"/>
        <v>-76.5</v>
      </c>
      <c r="I19" s="3" t="s">
        <v>35</v>
      </c>
      <c r="K19" s="3" t="s">
        <v>62</v>
      </c>
    </row>
    <row r="20" spans="1:11" ht="14.25">
      <c r="A20" s="17" t="s">
        <v>320</v>
      </c>
      <c r="B20" s="12">
        <v>3500</v>
      </c>
      <c r="C20" s="13">
        <v>44865</v>
      </c>
      <c r="D20" s="13">
        <v>44862</v>
      </c>
      <c r="E20" s="13"/>
      <c r="F20" s="13"/>
      <c r="G20" s="1">
        <f t="shared" si="0"/>
        <v>-3</v>
      </c>
      <c r="H20" s="12">
        <f t="shared" si="1"/>
        <v>-10500</v>
      </c>
      <c r="I20" s="3" t="s">
        <v>109</v>
      </c>
      <c r="K20" s="3" t="s">
        <v>301</v>
      </c>
    </row>
    <row r="21" spans="1:11" ht="14.25">
      <c r="A21" s="17" t="s">
        <v>321</v>
      </c>
      <c r="B21" s="12">
        <v>3750</v>
      </c>
      <c r="C21" s="13">
        <v>44865</v>
      </c>
      <c r="D21" s="13">
        <v>44862</v>
      </c>
      <c r="E21" s="13"/>
      <c r="F21" s="13"/>
      <c r="G21" s="1">
        <f t="shared" si="0"/>
        <v>-3</v>
      </c>
      <c r="H21" s="12">
        <f t="shared" si="1"/>
        <v>-11250</v>
      </c>
      <c r="I21" s="3" t="s">
        <v>46</v>
      </c>
      <c r="K21" s="3" t="s">
        <v>43</v>
      </c>
    </row>
    <row r="22" spans="1:11" ht="14.25">
      <c r="A22" s="17" t="s">
        <v>322</v>
      </c>
      <c r="B22" s="12">
        <v>14344.26</v>
      </c>
      <c r="C22" s="13">
        <v>44865</v>
      </c>
      <c r="D22" s="13">
        <v>44862</v>
      </c>
      <c r="E22" s="13"/>
      <c r="F22" s="13"/>
      <c r="G22" s="1">
        <f t="shared" si="0"/>
        <v>-3</v>
      </c>
      <c r="H22" s="12">
        <f t="shared" si="1"/>
        <v>-43032.78</v>
      </c>
      <c r="I22" s="3" t="s">
        <v>323</v>
      </c>
      <c r="K22" s="3" t="s">
        <v>59</v>
      </c>
    </row>
    <row r="23" spans="1:11" ht="14.25">
      <c r="A23" s="17" t="s">
        <v>324</v>
      </c>
      <c r="B23" s="12">
        <v>1612.1</v>
      </c>
      <c r="C23" s="13">
        <v>44865</v>
      </c>
      <c r="D23" s="13">
        <v>44862</v>
      </c>
      <c r="E23" s="13"/>
      <c r="F23" s="13"/>
      <c r="G23" s="1">
        <f t="shared" si="0"/>
        <v>-3</v>
      </c>
      <c r="H23" s="12">
        <f t="shared" si="1"/>
        <v>-4836.299999999999</v>
      </c>
      <c r="I23" s="3" t="s">
        <v>23</v>
      </c>
      <c r="K23" s="3" t="s">
        <v>417</v>
      </c>
    </row>
    <row r="24" spans="1:11" ht="14.25">
      <c r="A24" s="17" t="s">
        <v>325</v>
      </c>
      <c r="B24" s="12">
        <v>858.35</v>
      </c>
      <c r="C24" s="13">
        <v>44865</v>
      </c>
      <c r="D24" s="13">
        <v>44862</v>
      </c>
      <c r="E24" s="13"/>
      <c r="F24" s="13"/>
      <c r="G24" s="1">
        <f t="shared" si="0"/>
        <v>-3</v>
      </c>
      <c r="H24" s="12">
        <f t="shared" si="1"/>
        <v>-2575.05</v>
      </c>
      <c r="I24" s="3" t="s">
        <v>66</v>
      </c>
      <c r="K24" s="3" t="s">
        <v>26</v>
      </c>
    </row>
    <row r="25" spans="1:11" ht="14.25">
      <c r="A25" s="17" t="s">
        <v>326</v>
      </c>
      <c r="B25" s="12">
        <v>1237.5</v>
      </c>
      <c r="C25" s="13">
        <v>44865</v>
      </c>
      <c r="D25" s="13">
        <v>44862</v>
      </c>
      <c r="E25" s="13"/>
      <c r="F25" s="13"/>
      <c r="G25" s="1">
        <f t="shared" si="0"/>
        <v>-3</v>
      </c>
      <c r="H25" s="12">
        <f t="shared" si="1"/>
        <v>-3712.5</v>
      </c>
      <c r="I25" s="3" t="s">
        <v>327</v>
      </c>
      <c r="K25" s="3" t="s">
        <v>109</v>
      </c>
    </row>
    <row r="26" spans="1:11" ht="14.25">
      <c r="A26" s="17" t="s">
        <v>328</v>
      </c>
      <c r="B26" s="12">
        <v>1560</v>
      </c>
      <c r="C26" s="13">
        <v>44865</v>
      </c>
      <c r="D26" s="13">
        <v>44862</v>
      </c>
      <c r="E26" s="13"/>
      <c r="F26" s="13"/>
      <c r="G26" s="1">
        <f t="shared" si="0"/>
        <v>-3</v>
      </c>
      <c r="H26" s="12">
        <f t="shared" si="1"/>
        <v>-4680</v>
      </c>
      <c r="I26" s="3" t="s">
        <v>26</v>
      </c>
      <c r="K26" s="3" t="s">
        <v>90</v>
      </c>
    </row>
    <row r="27" spans="1:11" ht="14.25">
      <c r="A27" s="17" t="s">
        <v>329</v>
      </c>
      <c r="B27" s="12">
        <v>3000</v>
      </c>
      <c r="C27" s="13">
        <v>44865</v>
      </c>
      <c r="D27" s="13">
        <v>44862</v>
      </c>
      <c r="E27" s="13"/>
      <c r="F27" s="13"/>
      <c r="G27" s="1">
        <f t="shared" si="0"/>
        <v>-3</v>
      </c>
      <c r="H27" s="12">
        <f t="shared" si="1"/>
        <v>-9000</v>
      </c>
      <c r="I27" s="3" t="s">
        <v>73</v>
      </c>
      <c r="K27" s="3" t="s">
        <v>23</v>
      </c>
    </row>
    <row r="28" spans="1:11" ht="14.25">
      <c r="A28" s="17" t="s">
        <v>330</v>
      </c>
      <c r="B28" s="12">
        <v>1389.44</v>
      </c>
      <c r="C28" s="13">
        <v>44865</v>
      </c>
      <c r="D28" s="13">
        <v>44862</v>
      </c>
      <c r="E28" s="13"/>
      <c r="F28" s="13"/>
      <c r="G28" s="1">
        <f t="shared" si="0"/>
        <v>-3</v>
      </c>
      <c r="H28" s="12">
        <f t="shared" si="1"/>
        <v>-4168.32</v>
      </c>
      <c r="I28" s="3" t="s">
        <v>30</v>
      </c>
      <c r="K28" s="3" t="s">
        <v>440</v>
      </c>
    </row>
    <row r="29" spans="1:11" ht="14.25">
      <c r="A29" s="17" t="s">
        <v>331</v>
      </c>
      <c r="B29" s="12">
        <v>2489.8</v>
      </c>
      <c r="C29" s="13">
        <v>44865</v>
      </c>
      <c r="D29" s="13">
        <v>44862</v>
      </c>
      <c r="E29" s="13"/>
      <c r="F29" s="13"/>
      <c r="G29" s="1">
        <f t="shared" si="0"/>
        <v>-3</v>
      </c>
      <c r="H29" s="12">
        <f t="shared" si="1"/>
        <v>-7469.400000000001</v>
      </c>
      <c r="I29" s="3" t="s">
        <v>59</v>
      </c>
      <c r="K29" s="3" t="s">
        <v>323</v>
      </c>
    </row>
    <row r="30" spans="1:11" ht="14.25">
      <c r="A30" s="17" t="s">
        <v>332</v>
      </c>
      <c r="B30" s="12">
        <v>2000</v>
      </c>
      <c r="C30" s="13">
        <v>44865</v>
      </c>
      <c r="D30" s="13">
        <v>44862</v>
      </c>
      <c r="E30" s="13"/>
      <c r="F30" s="13"/>
      <c r="G30" s="1">
        <f t="shared" si="0"/>
        <v>-3</v>
      </c>
      <c r="H30" s="12">
        <f t="shared" si="1"/>
        <v>-6000</v>
      </c>
      <c r="I30" s="3" t="s">
        <v>333</v>
      </c>
      <c r="K30" s="3" t="s">
        <v>305</v>
      </c>
    </row>
    <row r="31" spans="1:11" ht="14.25">
      <c r="A31" s="17" t="s">
        <v>334</v>
      </c>
      <c r="B31" s="12">
        <v>2000</v>
      </c>
      <c r="C31" s="13">
        <v>44865</v>
      </c>
      <c r="D31" s="13">
        <v>44862</v>
      </c>
      <c r="E31" s="13"/>
      <c r="F31" s="13"/>
      <c r="G31" s="1">
        <f t="shared" si="0"/>
        <v>-3</v>
      </c>
      <c r="H31" s="12">
        <f t="shared" si="1"/>
        <v>-6000</v>
      </c>
      <c r="I31" s="3" t="s">
        <v>335</v>
      </c>
      <c r="K31" s="3" t="s">
        <v>392</v>
      </c>
    </row>
    <row r="32" spans="1:11" ht="14.25">
      <c r="A32" s="17" t="s">
        <v>336</v>
      </c>
      <c r="B32" s="12">
        <v>9375</v>
      </c>
      <c r="C32" s="13">
        <v>44865</v>
      </c>
      <c r="D32" s="13">
        <v>44862</v>
      </c>
      <c r="E32" s="13"/>
      <c r="F32" s="13"/>
      <c r="G32" s="1">
        <f t="shared" si="0"/>
        <v>-3</v>
      </c>
      <c r="H32" s="12">
        <f t="shared" si="1"/>
        <v>-28125</v>
      </c>
      <c r="I32" s="3" t="s">
        <v>109</v>
      </c>
      <c r="K32" s="3" t="s">
        <v>303</v>
      </c>
    </row>
    <row r="33" spans="1:11" ht="14.25">
      <c r="A33" s="17" t="s">
        <v>337</v>
      </c>
      <c r="B33" s="12">
        <v>4918.03</v>
      </c>
      <c r="C33" s="13">
        <v>44865</v>
      </c>
      <c r="D33" s="13">
        <v>44862</v>
      </c>
      <c r="E33" s="13"/>
      <c r="F33" s="13"/>
      <c r="G33" s="1">
        <f t="shared" si="0"/>
        <v>-3</v>
      </c>
      <c r="H33" s="12">
        <f t="shared" si="1"/>
        <v>-14754.09</v>
      </c>
      <c r="I33" s="3" t="s">
        <v>199</v>
      </c>
      <c r="K33" s="3" t="s">
        <v>333</v>
      </c>
    </row>
    <row r="34" spans="1:11" ht="14.25">
      <c r="A34" s="17" t="s">
        <v>338</v>
      </c>
      <c r="B34" s="12">
        <v>6317.78</v>
      </c>
      <c r="C34" s="13">
        <v>44926</v>
      </c>
      <c r="D34" s="13">
        <v>44886</v>
      </c>
      <c r="E34" s="13"/>
      <c r="F34" s="13"/>
      <c r="G34" s="1">
        <f t="shared" si="0"/>
        <v>-40</v>
      </c>
      <c r="H34" s="12">
        <f t="shared" si="1"/>
        <v>-252711.19999999998</v>
      </c>
      <c r="I34" s="3" t="s">
        <v>113</v>
      </c>
      <c r="K34" s="3" t="s">
        <v>299</v>
      </c>
    </row>
    <row r="35" spans="1:11" ht="14.25">
      <c r="A35" s="17" t="s">
        <v>339</v>
      </c>
      <c r="B35" s="12">
        <v>409.74</v>
      </c>
      <c r="C35" s="13">
        <v>44926</v>
      </c>
      <c r="D35" s="13">
        <v>44886</v>
      </c>
      <c r="E35" s="13"/>
      <c r="F35" s="13"/>
      <c r="G35" s="1">
        <f t="shared" si="0"/>
        <v>-40</v>
      </c>
      <c r="H35" s="12">
        <f t="shared" si="1"/>
        <v>-16389.6</v>
      </c>
      <c r="I35" s="3" t="s">
        <v>260</v>
      </c>
      <c r="K35" s="3" t="s">
        <v>420</v>
      </c>
    </row>
    <row r="36" spans="1:11" ht="14.25">
      <c r="A36" s="17" t="s">
        <v>340</v>
      </c>
      <c r="B36" s="12">
        <v>1560</v>
      </c>
      <c r="C36" s="13">
        <v>44895</v>
      </c>
      <c r="D36" s="13">
        <v>44887</v>
      </c>
      <c r="E36" s="13"/>
      <c r="F36" s="13"/>
      <c r="G36" s="1">
        <f t="shared" si="0"/>
        <v>-8</v>
      </c>
      <c r="H36" s="12">
        <f t="shared" si="1"/>
        <v>-12480</v>
      </c>
      <c r="I36" s="3" t="s">
        <v>53</v>
      </c>
      <c r="K36" s="3" t="s">
        <v>327</v>
      </c>
    </row>
    <row r="37" spans="1:11" ht="14.25">
      <c r="A37" s="17" t="s">
        <v>341</v>
      </c>
      <c r="B37" s="12">
        <v>1389.44</v>
      </c>
      <c r="C37" s="13">
        <v>44895</v>
      </c>
      <c r="D37" s="13">
        <v>44894</v>
      </c>
      <c r="E37" s="13"/>
      <c r="F37" s="13"/>
      <c r="G37" s="1">
        <f t="shared" si="0"/>
        <v>-1</v>
      </c>
      <c r="H37" s="12">
        <f t="shared" si="1"/>
        <v>-1389.44</v>
      </c>
      <c r="I37" s="3" t="s">
        <v>30</v>
      </c>
      <c r="K37" s="3" t="s">
        <v>143</v>
      </c>
    </row>
    <row r="38" spans="1:11" ht="14.25">
      <c r="A38" s="17" t="s">
        <v>342</v>
      </c>
      <c r="B38" s="12">
        <v>15337.28</v>
      </c>
      <c r="C38" s="13">
        <v>44895</v>
      </c>
      <c r="D38" s="13">
        <v>44894</v>
      </c>
      <c r="E38" s="13"/>
      <c r="F38" s="13"/>
      <c r="G38" s="1">
        <f t="shared" si="0"/>
        <v>-1</v>
      </c>
      <c r="H38" s="12">
        <f t="shared" si="1"/>
        <v>-15337.28</v>
      </c>
      <c r="I38" s="3" t="s">
        <v>99</v>
      </c>
      <c r="K38" s="3" t="s">
        <v>199</v>
      </c>
    </row>
    <row r="39" spans="1:11" ht="14.25">
      <c r="A39" s="17" t="s">
        <v>343</v>
      </c>
      <c r="B39" s="12">
        <v>5000</v>
      </c>
      <c r="C39" s="13">
        <v>44895</v>
      </c>
      <c r="D39" s="13">
        <v>44894</v>
      </c>
      <c r="E39" s="13"/>
      <c r="F39" s="13"/>
      <c r="G39" s="1">
        <f t="shared" si="0"/>
        <v>-1</v>
      </c>
      <c r="H39" s="12">
        <f t="shared" si="1"/>
        <v>-5000</v>
      </c>
      <c r="I39" s="3" t="s">
        <v>251</v>
      </c>
      <c r="K39" s="3" t="s">
        <v>415</v>
      </c>
    </row>
    <row r="40" spans="1:11" ht="14.25">
      <c r="A40" s="17" t="s">
        <v>344</v>
      </c>
      <c r="B40" s="12">
        <v>267</v>
      </c>
      <c r="C40" s="13">
        <v>44895</v>
      </c>
      <c r="D40" s="13">
        <v>44894</v>
      </c>
      <c r="E40" s="13"/>
      <c r="F40" s="13"/>
      <c r="G40" s="1">
        <f t="shared" si="0"/>
        <v>-1</v>
      </c>
      <c r="H40" s="12">
        <f t="shared" si="1"/>
        <v>-267</v>
      </c>
      <c r="I40" s="3" t="s">
        <v>345</v>
      </c>
      <c r="K40" s="3" t="s">
        <v>368</v>
      </c>
    </row>
    <row r="41" spans="1:11" ht="14.25">
      <c r="A41" s="17" t="s">
        <v>346</v>
      </c>
      <c r="B41" s="12">
        <v>936</v>
      </c>
      <c r="C41" s="13">
        <v>44895</v>
      </c>
      <c r="D41" s="13">
        <v>44894</v>
      </c>
      <c r="E41" s="13"/>
      <c r="F41" s="13"/>
      <c r="G41" s="1">
        <f t="shared" si="0"/>
        <v>-1</v>
      </c>
      <c r="H41" s="12">
        <f t="shared" si="1"/>
        <v>-936</v>
      </c>
      <c r="I41" s="3" t="s">
        <v>51</v>
      </c>
      <c r="K41" s="3" t="s">
        <v>307</v>
      </c>
    </row>
    <row r="42" spans="1:11" ht="14.25">
      <c r="A42" s="17" t="s">
        <v>347</v>
      </c>
      <c r="B42" s="12">
        <v>400</v>
      </c>
      <c r="C42" s="13">
        <v>44895</v>
      </c>
      <c r="D42" s="13">
        <v>44894</v>
      </c>
      <c r="E42" s="13"/>
      <c r="F42" s="13"/>
      <c r="G42" s="1">
        <f t="shared" si="0"/>
        <v>-1</v>
      </c>
      <c r="H42" s="12">
        <f t="shared" si="1"/>
        <v>-400</v>
      </c>
      <c r="I42" s="3" t="s">
        <v>348</v>
      </c>
      <c r="K42" s="3" t="s">
        <v>348</v>
      </c>
    </row>
    <row r="43" spans="1:11" ht="14.25">
      <c r="A43" s="17" t="s">
        <v>349</v>
      </c>
      <c r="B43" s="12">
        <v>400</v>
      </c>
      <c r="C43" s="13">
        <v>44895</v>
      </c>
      <c r="D43" s="13">
        <v>44894</v>
      </c>
      <c r="E43" s="13"/>
      <c r="F43" s="13"/>
      <c r="G43" s="1">
        <f t="shared" si="0"/>
        <v>-1</v>
      </c>
      <c r="H43" s="12">
        <f t="shared" si="1"/>
        <v>-400</v>
      </c>
      <c r="I43" s="3" t="s">
        <v>350</v>
      </c>
      <c r="K43" s="3" t="s">
        <v>53</v>
      </c>
    </row>
    <row r="44" spans="1:11" ht="14.25">
      <c r="A44" s="17" t="s">
        <v>351</v>
      </c>
      <c r="B44" s="12">
        <v>2527.1</v>
      </c>
      <c r="C44" s="13">
        <v>44895</v>
      </c>
      <c r="D44" s="13">
        <v>44894</v>
      </c>
      <c r="E44" s="13"/>
      <c r="F44" s="13"/>
      <c r="G44" s="1">
        <f t="shared" si="0"/>
        <v>-1</v>
      </c>
      <c r="H44" s="12">
        <f t="shared" si="1"/>
        <v>-2527.1</v>
      </c>
      <c r="I44" s="3" t="s">
        <v>352</v>
      </c>
      <c r="K44" s="3" t="s">
        <v>445</v>
      </c>
    </row>
    <row r="45" spans="1:11" ht="14.25">
      <c r="A45" s="17" t="s">
        <v>353</v>
      </c>
      <c r="B45" s="12">
        <v>3333.34</v>
      </c>
      <c r="C45" s="13">
        <v>44895</v>
      </c>
      <c r="D45" s="13">
        <v>44894</v>
      </c>
      <c r="E45" s="13"/>
      <c r="F45" s="13"/>
      <c r="G45" s="1">
        <f t="shared" si="0"/>
        <v>-1</v>
      </c>
      <c r="H45" s="12">
        <f t="shared" si="1"/>
        <v>-3333.34</v>
      </c>
      <c r="I45" s="3" t="s">
        <v>26</v>
      </c>
      <c r="K45" s="3" t="s">
        <v>280</v>
      </c>
    </row>
    <row r="46" spans="1:11" ht="14.25">
      <c r="A46" s="17" t="s">
        <v>354</v>
      </c>
      <c r="B46" s="12">
        <v>3369.48</v>
      </c>
      <c r="C46" s="13">
        <v>44895</v>
      </c>
      <c r="D46" s="13">
        <v>44894</v>
      </c>
      <c r="E46" s="13"/>
      <c r="F46" s="13"/>
      <c r="G46" s="1">
        <f t="shared" si="0"/>
        <v>-1</v>
      </c>
      <c r="H46" s="12">
        <f t="shared" si="1"/>
        <v>-3369.48</v>
      </c>
      <c r="I46" s="3" t="s">
        <v>221</v>
      </c>
      <c r="K46" s="3" t="s">
        <v>73</v>
      </c>
    </row>
    <row r="47" spans="1:11" ht="14.25">
      <c r="A47" s="17" t="s">
        <v>355</v>
      </c>
      <c r="B47" s="12">
        <v>2527.11</v>
      </c>
      <c r="C47" s="13">
        <v>44895</v>
      </c>
      <c r="D47" s="13">
        <v>44894</v>
      </c>
      <c r="E47" s="13"/>
      <c r="F47" s="13"/>
      <c r="G47" s="1">
        <f t="shared" si="0"/>
        <v>-1</v>
      </c>
      <c r="H47" s="12">
        <f t="shared" si="1"/>
        <v>-2527.11</v>
      </c>
      <c r="I47" s="3" t="s">
        <v>356</v>
      </c>
      <c r="K47" s="3" t="s">
        <v>335</v>
      </c>
    </row>
    <row r="48" spans="1:11" ht="14.25">
      <c r="A48" s="17" t="s">
        <v>357</v>
      </c>
      <c r="B48" s="12">
        <v>1074.02</v>
      </c>
      <c r="C48" s="13">
        <v>44895</v>
      </c>
      <c r="D48" s="13">
        <v>44894</v>
      </c>
      <c r="E48" s="13"/>
      <c r="F48" s="13"/>
      <c r="G48" s="1">
        <f t="shared" si="0"/>
        <v>-1</v>
      </c>
      <c r="H48" s="12">
        <f t="shared" si="1"/>
        <v>-1074.02</v>
      </c>
      <c r="I48" s="3" t="s">
        <v>188</v>
      </c>
      <c r="K48" s="3" t="s">
        <v>352</v>
      </c>
    </row>
    <row r="49" spans="1:11" ht="14.25">
      <c r="A49" s="17" t="s">
        <v>358</v>
      </c>
      <c r="B49" s="12">
        <v>1074.02</v>
      </c>
      <c r="C49" s="13">
        <v>44895</v>
      </c>
      <c r="D49" s="13">
        <v>44894</v>
      </c>
      <c r="E49" s="13"/>
      <c r="F49" s="13"/>
      <c r="G49" s="1">
        <f t="shared" si="0"/>
        <v>-1</v>
      </c>
      <c r="H49" s="12">
        <f t="shared" si="1"/>
        <v>-1074.02</v>
      </c>
      <c r="I49" s="3" t="s">
        <v>207</v>
      </c>
      <c r="K49" s="3" t="s">
        <v>184</v>
      </c>
    </row>
    <row r="50" spans="1:11" ht="14.25">
      <c r="A50" s="17" t="s">
        <v>359</v>
      </c>
      <c r="B50" s="12">
        <v>4918.03</v>
      </c>
      <c r="C50" s="13">
        <v>44926</v>
      </c>
      <c r="D50" s="13">
        <v>44894</v>
      </c>
      <c r="E50" s="13"/>
      <c r="F50" s="13"/>
      <c r="G50" s="1">
        <f t="shared" si="0"/>
        <v>-32</v>
      </c>
      <c r="H50" s="12">
        <f t="shared" si="1"/>
        <v>-157376.96</v>
      </c>
      <c r="I50" s="3" t="s">
        <v>199</v>
      </c>
      <c r="K50" s="3" t="s">
        <v>356</v>
      </c>
    </row>
    <row r="51" spans="1:11" ht="14.25">
      <c r="A51" s="17" t="s">
        <v>360</v>
      </c>
      <c r="B51" s="12">
        <v>2000</v>
      </c>
      <c r="C51" s="13">
        <v>44926</v>
      </c>
      <c r="D51" s="13">
        <v>44894</v>
      </c>
      <c r="E51" s="13"/>
      <c r="F51" s="13"/>
      <c r="G51" s="1">
        <f t="shared" si="0"/>
        <v>-32</v>
      </c>
      <c r="H51" s="12">
        <f t="shared" si="1"/>
        <v>-64000</v>
      </c>
      <c r="I51" s="3" t="s">
        <v>280</v>
      </c>
      <c r="K51" s="3" t="s">
        <v>434</v>
      </c>
    </row>
    <row r="52" spans="1:11" ht="14.25">
      <c r="A52" s="17" t="s">
        <v>361</v>
      </c>
      <c r="B52" s="12">
        <v>2948.3</v>
      </c>
      <c r="C52" s="13">
        <v>44926</v>
      </c>
      <c r="D52" s="13">
        <v>44894</v>
      </c>
      <c r="E52" s="13"/>
      <c r="F52" s="13"/>
      <c r="G52" s="1">
        <f t="shared" si="0"/>
        <v>-32</v>
      </c>
      <c r="H52" s="12">
        <f t="shared" si="1"/>
        <v>-94345.6</v>
      </c>
      <c r="I52" s="3" t="s">
        <v>317</v>
      </c>
      <c r="K52" s="3" t="s">
        <v>188</v>
      </c>
    </row>
    <row r="53" spans="1:11" ht="14.25">
      <c r="A53" s="17" t="s">
        <v>343</v>
      </c>
      <c r="B53" s="12">
        <v>5000</v>
      </c>
      <c r="C53" s="13">
        <v>44926</v>
      </c>
      <c r="D53" s="13">
        <v>44894</v>
      </c>
      <c r="E53" s="13"/>
      <c r="F53" s="13"/>
      <c r="G53" s="1">
        <f t="shared" si="0"/>
        <v>-32</v>
      </c>
      <c r="H53" s="12">
        <f t="shared" si="1"/>
        <v>-160000</v>
      </c>
      <c r="I53" s="3" t="s">
        <v>251</v>
      </c>
      <c r="K53" s="3" t="s">
        <v>310</v>
      </c>
    </row>
    <row r="54" spans="1:11" ht="14.25">
      <c r="A54" s="17" t="s">
        <v>362</v>
      </c>
      <c r="B54" s="12">
        <v>3000</v>
      </c>
      <c r="C54" s="13">
        <v>44895</v>
      </c>
      <c r="D54" s="13">
        <v>44894</v>
      </c>
      <c r="E54" s="13"/>
      <c r="F54" s="13"/>
      <c r="G54" s="1">
        <f t="shared" si="0"/>
        <v>-1</v>
      </c>
      <c r="H54" s="12">
        <f t="shared" si="1"/>
        <v>-3000</v>
      </c>
      <c r="I54" s="3" t="s">
        <v>73</v>
      </c>
      <c r="K54" s="3" t="s">
        <v>312</v>
      </c>
    </row>
    <row r="55" spans="1:11" ht="14.25">
      <c r="A55" s="17" t="s">
        <v>363</v>
      </c>
      <c r="B55" s="12">
        <v>2800</v>
      </c>
      <c r="C55" s="13">
        <v>44895</v>
      </c>
      <c r="D55" s="13">
        <v>44894</v>
      </c>
      <c r="E55" s="13"/>
      <c r="F55" s="13"/>
      <c r="G55" s="1">
        <f t="shared" si="0"/>
        <v>-1</v>
      </c>
      <c r="H55" s="12">
        <f t="shared" si="1"/>
        <v>-2800</v>
      </c>
      <c r="I55" s="3" t="s">
        <v>364</v>
      </c>
      <c r="K55" s="3" t="s">
        <v>170</v>
      </c>
    </row>
    <row r="56" spans="1:11" ht="14.25">
      <c r="A56" s="17" t="s">
        <v>365</v>
      </c>
      <c r="B56" s="12">
        <v>3255</v>
      </c>
      <c r="C56" s="13">
        <v>44926</v>
      </c>
      <c r="D56" s="13">
        <v>44894</v>
      </c>
      <c r="E56" s="13"/>
      <c r="F56" s="13"/>
      <c r="G56" s="1">
        <f t="shared" si="0"/>
        <v>-32</v>
      </c>
      <c r="H56" s="12">
        <f t="shared" si="1"/>
        <v>-104160</v>
      </c>
      <c r="I56" s="3" t="s">
        <v>184</v>
      </c>
      <c r="K56" s="3" t="s">
        <v>221</v>
      </c>
    </row>
    <row r="57" spans="1:11" ht="14.25">
      <c r="A57" s="17" t="s">
        <v>366</v>
      </c>
      <c r="B57" s="12">
        <v>3255</v>
      </c>
      <c r="C57" s="13">
        <v>44926</v>
      </c>
      <c r="D57" s="13">
        <v>44894</v>
      </c>
      <c r="E57" s="13"/>
      <c r="F57" s="13"/>
      <c r="G57" s="1">
        <f t="shared" si="0"/>
        <v>-32</v>
      </c>
      <c r="H57" s="12">
        <f t="shared" si="1"/>
        <v>-104160</v>
      </c>
      <c r="I57" s="3" t="s">
        <v>73</v>
      </c>
      <c r="K57" s="3" t="s">
        <v>46</v>
      </c>
    </row>
    <row r="58" spans="1:11" ht="14.25">
      <c r="A58" s="17" t="s">
        <v>367</v>
      </c>
      <c r="B58" s="12">
        <v>6000</v>
      </c>
      <c r="C58" s="13">
        <v>44895</v>
      </c>
      <c r="D58" s="13">
        <v>44894</v>
      </c>
      <c r="E58" s="13"/>
      <c r="F58" s="13"/>
      <c r="G58" s="1">
        <f t="shared" si="0"/>
        <v>-1</v>
      </c>
      <c r="H58" s="12">
        <f t="shared" si="1"/>
        <v>-6000</v>
      </c>
      <c r="I58" s="3" t="s">
        <v>368</v>
      </c>
      <c r="K58" s="3" t="s">
        <v>345</v>
      </c>
    </row>
    <row r="59" spans="1:11" ht="14.25">
      <c r="A59" s="17" t="s">
        <v>369</v>
      </c>
      <c r="B59" s="12">
        <v>1910.4</v>
      </c>
      <c r="C59" s="13">
        <v>44895</v>
      </c>
      <c r="D59" s="13">
        <v>44894</v>
      </c>
      <c r="E59" s="13"/>
      <c r="F59" s="13"/>
      <c r="G59" s="1">
        <f t="shared" si="0"/>
        <v>-1</v>
      </c>
      <c r="H59" s="12">
        <f t="shared" si="1"/>
        <v>-1910.4</v>
      </c>
      <c r="I59" s="3" t="s">
        <v>35</v>
      </c>
      <c r="K59" s="3" t="s">
        <v>35</v>
      </c>
    </row>
    <row r="60" spans="1:11" ht="14.25">
      <c r="A60" s="17" t="s">
        <v>370</v>
      </c>
      <c r="B60" s="12">
        <v>6</v>
      </c>
      <c r="C60" s="13">
        <v>44895</v>
      </c>
      <c r="D60" s="13">
        <v>44894</v>
      </c>
      <c r="E60" s="13"/>
      <c r="F60" s="13"/>
      <c r="G60" s="1">
        <f t="shared" si="0"/>
        <v>-1</v>
      </c>
      <c r="H60" s="12">
        <f t="shared" si="1"/>
        <v>-6</v>
      </c>
      <c r="I60" s="3" t="s">
        <v>35</v>
      </c>
      <c r="K60" s="3" t="s">
        <v>70</v>
      </c>
    </row>
    <row r="61" spans="1:11" ht="14.25">
      <c r="A61" s="17" t="s">
        <v>371</v>
      </c>
      <c r="B61" s="12">
        <v>290</v>
      </c>
      <c r="C61" s="13">
        <v>44895</v>
      </c>
      <c r="D61" s="13">
        <v>44894</v>
      </c>
      <c r="E61" s="13"/>
      <c r="F61" s="13"/>
      <c r="G61" s="1">
        <f t="shared" si="0"/>
        <v>-1</v>
      </c>
      <c r="H61" s="12">
        <f t="shared" si="1"/>
        <v>-290</v>
      </c>
      <c r="I61" s="3" t="s">
        <v>125</v>
      </c>
      <c r="K61" s="3" t="s">
        <v>449</v>
      </c>
    </row>
    <row r="62" spans="1:11" ht="14.25">
      <c r="A62" s="17" t="s">
        <v>372</v>
      </c>
      <c r="B62" s="12">
        <v>1770</v>
      </c>
      <c r="C62" s="13">
        <v>44895</v>
      </c>
      <c r="D62" s="13">
        <v>44894</v>
      </c>
      <c r="E62" s="13"/>
      <c r="F62" s="13"/>
      <c r="G62" s="1">
        <f t="shared" si="0"/>
        <v>-1</v>
      </c>
      <c r="H62" s="12">
        <f t="shared" si="1"/>
        <v>-1770</v>
      </c>
      <c r="I62" s="3" t="s">
        <v>70</v>
      </c>
      <c r="K62" s="3" t="s">
        <v>113</v>
      </c>
    </row>
    <row r="63" spans="1:11" ht="14.25">
      <c r="A63" s="17" t="s">
        <v>373</v>
      </c>
      <c r="B63" s="12">
        <v>3500</v>
      </c>
      <c r="C63" s="13">
        <v>44895</v>
      </c>
      <c r="D63" s="13">
        <v>44894</v>
      </c>
      <c r="E63" s="13"/>
      <c r="F63" s="13"/>
      <c r="G63" s="1">
        <f t="shared" si="0"/>
        <v>-1</v>
      </c>
      <c r="H63" s="12">
        <f t="shared" si="1"/>
        <v>-3500</v>
      </c>
      <c r="I63" s="3" t="s">
        <v>70</v>
      </c>
      <c r="K63" s="3" t="s">
        <v>377</v>
      </c>
    </row>
    <row r="64" spans="1:11" ht="14.25">
      <c r="A64" s="17" t="s">
        <v>374</v>
      </c>
      <c r="B64" s="12">
        <v>3750</v>
      </c>
      <c r="C64" s="13">
        <v>44895</v>
      </c>
      <c r="D64" s="13">
        <v>44894</v>
      </c>
      <c r="E64" s="13"/>
      <c r="F64" s="13"/>
      <c r="G64" s="1">
        <f t="shared" si="0"/>
        <v>-1</v>
      </c>
      <c r="H64" s="12">
        <f t="shared" si="1"/>
        <v>-3750</v>
      </c>
      <c r="I64" s="3" t="s">
        <v>46</v>
      </c>
      <c r="K64" s="3" t="s">
        <v>263</v>
      </c>
    </row>
    <row r="65" spans="1:11" ht="14.25">
      <c r="A65" s="17" t="s">
        <v>375</v>
      </c>
      <c r="B65" s="12">
        <v>1605.52</v>
      </c>
      <c r="C65" s="13">
        <v>44895</v>
      </c>
      <c r="D65" s="13">
        <v>44894</v>
      </c>
      <c r="E65" s="13"/>
      <c r="F65" s="13"/>
      <c r="G65" s="1">
        <f t="shared" si="0"/>
        <v>-1</v>
      </c>
      <c r="H65" s="12">
        <f t="shared" si="1"/>
        <v>-1605.52</v>
      </c>
      <c r="I65" s="3" t="s">
        <v>23</v>
      </c>
      <c r="K65" s="3" t="s">
        <v>389</v>
      </c>
    </row>
    <row r="66" spans="1:11" ht="14.25">
      <c r="A66" s="17" t="s">
        <v>376</v>
      </c>
      <c r="B66" s="12">
        <v>6565</v>
      </c>
      <c r="C66" s="13">
        <v>44895</v>
      </c>
      <c r="D66" s="13">
        <v>44894</v>
      </c>
      <c r="E66" s="13"/>
      <c r="F66" s="13"/>
      <c r="G66" s="1">
        <f t="shared" si="0"/>
        <v>-1</v>
      </c>
      <c r="H66" s="12">
        <f t="shared" si="1"/>
        <v>-6565</v>
      </c>
      <c r="I66" s="3" t="s">
        <v>377</v>
      </c>
      <c r="K66" s="3" t="s">
        <v>412</v>
      </c>
    </row>
    <row r="67" spans="1:11" ht="14.25">
      <c r="A67" s="17" t="s">
        <v>378</v>
      </c>
      <c r="B67" s="12">
        <v>1000</v>
      </c>
      <c r="C67" s="13">
        <v>44895</v>
      </c>
      <c r="D67" s="13">
        <v>44894</v>
      </c>
      <c r="E67" s="13"/>
      <c r="F67" s="13"/>
      <c r="G67" s="1">
        <f t="shared" si="0"/>
        <v>-1</v>
      </c>
      <c r="H67" s="12">
        <f t="shared" si="1"/>
        <v>-1000</v>
      </c>
      <c r="I67" s="3" t="s">
        <v>73</v>
      </c>
      <c r="K67" s="3" t="s">
        <v>217</v>
      </c>
    </row>
    <row r="68" spans="1:11" ht="14.25">
      <c r="A68" s="17" t="s">
        <v>379</v>
      </c>
      <c r="B68" s="12">
        <v>8065</v>
      </c>
      <c r="C68" s="13">
        <v>44895</v>
      </c>
      <c r="D68" s="13">
        <v>44894</v>
      </c>
      <c r="E68" s="13"/>
      <c r="F68" s="13"/>
      <c r="G68" s="1">
        <f t="shared" si="0"/>
        <v>-1</v>
      </c>
      <c r="H68" s="12">
        <f t="shared" si="1"/>
        <v>-8065</v>
      </c>
      <c r="I68" s="3" t="s">
        <v>184</v>
      </c>
      <c r="K68" s="3" t="s">
        <v>296</v>
      </c>
    </row>
    <row r="69" spans="1:11" ht="14.25">
      <c r="A69" s="17" t="s">
        <v>380</v>
      </c>
      <c r="B69" s="12">
        <v>15723.15</v>
      </c>
      <c r="C69" s="13">
        <v>44895</v>
      </c>
      <c r="D69" s="13">
        <v>44894</v>
      </c>
      <c r="E69" s="13"/>
      <c r="F69" s="13"/>
      <c r="G69" s="1">
        <f aca="true" t="shared" si="2" ref="G69:G132">D69-C69-(F69-E69)</f>
        <v>-1</v>
      </c>
      <c r="H69" s="12">
        <f aca="true" t="shared" si="3" ref="H69:H132">B69*G69</f>
        <v>-15723.15</v>
      </c>
      <c r="I69" s="3" t="s">
        <v>163</v>
      </c>
      <c r="K69" s="3" t="s">
        <v>99</v>
      </c>
    </row>
    <row r="70" spans="1:11" ht="14.25">
      <c r="A70" s="17" t="s">
        <v>378</v>
      </c>
      <c r="B70" s="12">
        <v>7075.92</v>
      </c>
      <c r="C70" s="13">
        <v>44895</v>
      </c>
      <c r="D70" s="13">
        <v>44894</v>
      </c>
      <c r="E70" s="13"/>
      <c r="F70" s="13"/>
      <c r="G70" s="1">
        <f t="shared" si="2"/>
        <v>-1</v>
      </c>
      <c r="H70" s="12">
        <f t="shared" si="3"/>
        <v>-7075.92</v>
      </c>
      <c r="I70" s="3" t="s">
        <v>113</v>
      </c>
      <c r="K70" s="3" t="s">
        <v>30</v>
      </c>
    </row>
    <row r="71" spans="1:11" ht="14.25">
      <c r="A71" s="17" t="s">
        <v>381</v>
      </c>
      <c r="B71" s="12">
        <v>8400</v>
      </c>
      <c r="C71" s="13">
        <v>44895</v>
      </c>
      <c r="D71" s="13">
        <v>44894</v>
      </c>
      <c r="E71" s="13"/>
      <c r="F71" s="13"/>
      <c r="G71" s="1">
        <f t="shared" si="2"/>
        <v>-1</v>
      </c>
      <c r="H71" s="12">
        <f t="shared" si="3"/>
        <v>-8400</v>
      </c>
      <c r="I71" s="3" t="s">
        <v>92</v>
      </c>
      <c r="K71" s="3" t="s">
        <v>66</v>
      </c>
    </row>
    <row r="72" spans="1:11" ht="14.25">
      <c r="A72" s="17" t="s">
        <v>382</v>
      </c>
      <c r="B72" s="12">
        <v>21199.22</v>
      </c>
      <c r="C72" s="13">
        <v>44926</v>
      </c>
      <c r="D72" s="13">
        <v>44894</v>
      </c>
      <c r="E72" s="13"/>
      <c r="F72" s="13"/>
      <c r="G72" s="1">
        <f t="shared" si="2"/>
        <v>-32</v>
      </c>
      <c r="H72" s="12">
        <f t="shared" si="3"/>
        <v>-678375.04</v>
      </c>
      <c r="I72" s="3" t="s">
        <v>62</v>
      </c>
      <c r="K72" s="3" t="s">
        <v>384</v>
      </c>
    </row>
    <row r="73" spans="1:11" ht="14.25">
      <c r="A73" s="17" t="s">
        <v>383</v>
      </c>
      <c r="B73" s="12">
        <v>30000</v>
      </c>
      <c r="C73" s="13">
        <v>44926</v>
      </c>
      <c r="D73" s="13">
        <v>44894</v>
      </c>
      <c r="E73" s="13"/>
      <c r="F73" s="13"/>
      <c r="G73" s="1">
        <f t="shared" si="2"/>
        <v>-32</v>
      </c>
      <c r="H73" s="12">
        <f t="shared" si="3"/>
        <v>-960000</v>
      </c>
      <c r="I73" s="3" t="s">
        <v>384</v>
      </c>
      <c r="K73" s="3" t="s">
        <v>457</v>
      </c>
    </row>
    <row r="74" spans="1:11" ht="14.25">
      <c r="A74" s="17" t="s">
        <v>385</v>
      </c>
      <c r="B74" s="12">
        <v>1000</v>
      </c>
      <c r="C74" s="13">
        <v>44926</v>
      </c>
      <c r="D74" s="13">
        <v>44894</v>
      </c>
      <c r="E74" s="13"/>
      <c r="F74" s="13"/>
      <c r="G74" s="1">
        <f t="shared" si="2"/>
        <v>-32</v>
      </c>
      <c r="H74" s="12">
        <f t="shared" si="3"/>
        <v>-32000</v>
      </c>
      <c r="I74" s="3" t="s">
        <v>73</v>
      </c>
      <c r="K74" s="3" t="s">
        <v>437</v>
      </c>
    </row>
    <row r="75" spans="1:11" ht="14.25">
      <c r="A75" s="17" t="s">
        <v>386</v>
      </c>
      <c r="B75" s="12">
        <v>2000</v>
      </c>
      <c r="C75" s="13">
        <v>44926</v>
      </c>
      <c r="D75" s="13">
        <v>44894</v>
      </c>
      <c r="E75" s="13"/>
      <c r="F75" s="13"/>
      <c r="G75" s="1">
        <f t="shared" si="2"/>
        <v>-32</v>
      </c>
      <c r="H75" s="12">
        <f t="shared" si="3"/>
        <v>-64000</v>
      </c>
      <c r="I75" s="3" t="s">
        <v>377</v>
      </c>
      <c r="K75" s="3" t="s">
        <v>317</v>
      </c>
    </row>
    <row r="76" spans="1:9" ht="14.25">
      <c r="A76" s="17" t="s">
        <v>387</v>
      </c>
      <c r="B76" s="12">
        <v>2000</v>
      </c>
      <c r="C76" s="13">
        <v>44926</v>
      </c>
      <c r="D76" s="13">
        <v>44894</v>
      </c>
      <c r="E76" s="13"/>
      <c r="F76" s="13"/>
      <c r="G76" s="1">
        <f t="shared" si="2"/>
        <v>-32</v>
      </c>
      <c r="H76" s="12">
        <f t="shared" si="3"/>
        <v>-64000</v>
      </c>
      <c r="I76" s="3" t="s">
        <v>184</v>
      </c>
    </row>
    <row r="77" spans="1:9" ht="14.25">
      <c r="A77" s="17" t="s">
        <v>388</v>
      </c>
      <c r="B77" s="12">
        <v>5464.48</v>
      </c>
      <c r="C77" s="13">
        <v>44895</v>
      </c>
      <c r="D77" s="13">
        <v>44894</v>
      </c>
      <c r="E77" s="13"/>
      <c r="F77" s="13"/>
      <c r="G77" s="1">
        <f t="shared" si="2"/>
        <v>-1</v>
      </c>
      <c r="H77" s="12">
        <f t="shared" si="3"/>
        <v>-5464.48</v>
      </c>
      <c r="I77" s="3" t="s">
        <v>389</v>
      </c>
    </row>
    <row r="78" spans="1:9" ht="14.25">
      <c r="A78" s="17" t="s">
        <v>390</v>
      </c>
      <c r="B78" s="12">
        <v>1560</v>
      </c>
      <c r="C78" s="13">
        <v>44926</v>
      </c>
      <c r="D78" s="13">
        <v>44895</v>
      </c>
      <c r="E78" s="13"/>
      <c r="F78" s="13"/>
      <c r="G78" s="1">
        <f t="shared" si="2"/>
        <v>-31</v>
      </c>
      <c r="H78" s="12">
        <f t="shared" si="3"/>
        <v>-48360</v>
      </c>
      <c r="I78" s="3" t="s">
        <v>53</v>
      </c>
    </row>
    <row r="79" spans="1:9" ht="14.25">
      <c r="A79" s="17" t="s">
        <v>391</v>
      </c>
      <c r="B79" s="12">
        <v>3344.31</v>
      </c>
      <c r="C79" s="13">
        <v>44926</v>
      </c>
      <c r="D79" s="13">
        <v>44904</v>
      </c>
      <c r="E79" s="13"/>
      <c r="F79" s="13"/>
      <c r="G79" s="1">
        <f t="shared" si="2"/>
        <v>-22</v>
      </c>
      <c r="H79" s="12">
        <f t="shared" si="3"/>
        <v>-73574.81999999999</v>
      </c>
      <c r="I79" s="3" t="s">
        <v>392</v>
      </c>
    </row>
    <row r="80" spans="1:9" ht="14.25">
      <c r="A80" s="17" t="s">
        <v>393</v>
      </c>
      <c r="B80" s="12">
        <v>399.64</v>
      </c>
      <c r="C80" s="13">
        <v>44926</v>
      </c>
      <c r="D80" s="13">
        <v>44907</v>
      </c>
      <c r="E80" s="13"/>
      <c r="F80" s="13"/>
      <c r="G80" s="1">
        <f t="shared" si="2"/>
        <v>-19</v>
      </c>
      <c r="H80" s="12">
        <f t="shared" si="3"/>
        <v>-7593.16</v>
      </c>
      <c r="I80" s="3" t="s">
        <v>41</v>
      </c>
    </row>
    <row r="81" spans="1:9" ht="14.25">
      <c r="A81" s="17" t="s">
        <v>394</v>
      </c>
      <c r="B81" s="12">
        <v>742.5</v>
      </c>
      <c r="C81" s="13">
        <v>44926</v>
      </c>
      <c r="D81" s="13">
        <v>44907</v>
      </c>
      <c r="E81" s="13"/>
      <c r="F81" s="13"/>
      <c r="G81" s="1">
        <f t="shared" si="2"/>
        <v>-19</v>
      </c>
      <c r="H81" s="12">
        <f t="shared" si="3"/>
        <v>-14107.5</v>
      </c>
      <c r="I81" s="3" t="s">
        <v>41</v>
      </c>
    </row>
    <row r="82" spans="1:9" ht="14.25">
      <c r="A82" s="17" t="s">
        <v>395</v>
      </c>
      <c r="B82" s="12">
        <v>662.27</v>
      </c>
      <c r="C82" s="13">
        <v>44926</v>
      </c>
      <c r="D82" s="13">
        <v>44907</v>
      </c>
      <c r="E82" s="13"/>
      <c r="F82" s="13"/>
      <c r="G82" s="1">
        <f t="shared" si="2"/>
        <v>-19</v>
      </c>
      <c r="H82" s="12">
        <f t="shared" si="3"/>
        <v>-12583.13</v>
      </c>
      <c r="I82" s="3" t="s">
        <v>41</v>
      </c>
    </row>
    <row r="83" spans="1:9" ht="14.25">
      <c r="A83" s="17" t="s">
        <v>396</v>
      </c>
      <c r="B83" s="12">
        <v>399.64</v>
      </c>
      <c r="C83" s="13">
        <v>44926</v>
      </c>
      <c r="D83" s="13">
        <v>44907</v>
      </c>
      <c r="E83" s="13"/>
      <c r="F83" s="13"/>
      <c r="G83" s="1">
        <f t="shared" si="2"/>
        <v>-19</v>
      </c>
      <c r="H83" s="12">
        <f t="shared" si="3"/>
        <v>-7593.16</v>
      </c>
      <c r="I83" s="3" t="s">
        <v>41</v>
      </c>
    </row>
    <row r="84" spans="1:9" ht="14.25">
      <c r="A84" s="17" t="s">
        <v>397</v>
      </c>
      <c r="B84" s="12">
        <v>2400</v>
      </c>
      <c r="C84" s="13">
        <v>44926</v>
      </c>
      <c r="D84" s="13">
        <v>44914</v>
      </c>
      <c r="E84" s="13"/>
      <c r="F84" s="13"/>
      <c r="G84" s="1">
        <f t="shared" si="2"/>
        <v>-12</v>
      </c>
      <c r="H84" s="12">
        <f t="shared" si="3"/>
        <v>-28800</v>
      </c>
      <c r="I84" s="3" t="s">
        <v>335</v>
      </c>
    </row>
    <row r="85" spans="1:9" ht="14.25">
      <c r="A85" s="17" t="s">
        <v>398</v>
      </c>
      <c r="B85" s="12">
        <v>3537.96</v>
      </c>
      <c r="C85" s="13">
        <v>44926</v>
      </c>
      <c r="D85" s="13">
        <v>44914</v>
      </c>
      <c r="E85" s="13"/>
      <c r="F85" s="13"/>
      <c r="G85" s="1">
        <f t="shared" si="2"/>
        <v>-12</v>
      </c>
      <c r="H85" s="12">
        <f t="shared" si="3"/>
        <v>-42455.520000000004</v>
      </c>
      <c r="I85" s="3" t="s">
        <v>62</v>
      </c>
    </row>
    <row r="86" spans="1:9" ht="14.25">
      <c r="A86" s="17" t="s">
        <v>399</v>
      </c>
      <c r="B86" s="12">
        <v>1762.5</v>
      </c>
      <c r="C86" s="13">
        <v>44926</v>
      </c>
      <c r="D86" s="13">
        <v>44914</v>
      </c>
      <c r="E86" s="13"/>
      <c r="F86" s="13"/>
      <c r="G86" s="1">
        <f t="shared" si="2"/>
        <v>-12</v>
      </c>
      <c r="H86" s="12">
        <f t="shared" si="3"/>
        <v>-21150</v>
      </c>
      <c r="I86" s="3" t="s">
        <v>327</v>
      </c>
    </row>
    <row r="87" spans="1:9" ht="14.25">
      <c r="A87" s="17" t="s">
        <v>400</v>
      </c>
      <c r="B87" s="12">
        <v>56886.57</v>
      </c>
      <c r="C87" s="13">
        <v>44957</v>
      </c>
      <c r="D87" s="13">
        <v>44914</v>
      </c>
      <c r="E87" s="13"/>
      <c r="F87" s="13"/>
      <c r="G87" s="1">
        <f t="shared" si="2"/>
        <v>-43</v>
      </c>
      <c r="H87" s="12">
        <f t="shared" si="3"/>
        <v>-2446122.51</v>
      </c>
      <c r="I87" s="3" t="s">
        <v>170</v>
      </c>
    </row>
    <row r="88" spans="1:9" ht="14.25">
      <c r="A88" s="17" t="s">
        <v>401</v>
      </c>
      <c r="B88" s="12">
        <v>14320</v>
      </c>
      <c r="C88" s="13">
        <v>44926</v>
      </c>
      <c r="D88" s="13">
        <v>44915</v>
      </c>
      <c r="E88" s="13"/>
      <c r="F88" s="13"/>
      <c r="G88" s="1">
        <f t="shared" si="2"/>
        <v>-11</v>
      </c>
      <c r="H88" s="12">
        <f t="shared" si="3"/>
        <v>-157520</v>
      </c>
      <c r="I88" s="3" t="s">
        <v>310</v>
      </c>
    </row>
    <row r="89" spans="1:9" ht="14.25">
      <c r="A89" s="17" t="s">
        <v>402</v>
      </c>
      <c r="B89" s="12">
        <v>15000</v>
      </c>
      <c r="C89" s="13">
        <v>44926</v>
      </c>
      <c r="D89" s="13">
        <v>44915</v>
      </c>
      <c r="E89" s="13"/>
      <c r="F89" s="13"/>
      <c r="G89" s="1">
        <f t="shared" si="2"/>
        <v>-11</v>
      </c>
      <c r="H89" s="12">
        <f t="shared" si="3"/>
        <v>-165000</v>
      </c>
      <c r="I89" s="3" t="s">
        <v>217</v>
      </c>
    </row>
    <row r="90" spans="1:9" ht="14.25">
      <c r="A90" s="17" t="s">
        <v>403</v>
      </c>
      <c r="B90" s="12">
        <v>6738.97</v>
      </c>
      <c r="C90" s="13">
        <v>44926</v>
      </c>
      <c r="D90" s="13">
        <v>44915</v>
      </c>
      <c r="E90" s="13"/>
      <c r="F90" s="13"/>
      <c r="G90" s="1">
        <f t="shared" si="2"/>
        <v>-11</v>
      </c>
      <c r="H90" s="12">
        <f t="shared" si="3"/>
        <v>-74128.67</v>
      </c>
      <c r="I90" s="3" t="s">
        <v>113</v>
      </c>
    </row>
    <row r="91" spans="1:9" ht="14.25">
      <c r="A91" s="17" t="s">
        <v>404</v>
      </c>
      <c r="B91" s="12">
        <v>5896.6</v>
      </c>
      <c r="C91" s="13">
        <v>44926</v>
      </c>
      <c r="D91" s="13">
        <v>44915</v>
      </c>
      <c r="E91" s="13"/>
      <c r="F91" s="13"/>
      <c r="G91" s="1">
        <f t="shared" si="2"/>
        <v>-11</v>
      </c>
      <c r="H91" s="12">
        <f t="shared" si="3"/>
        <v>-64862.600000000006</v>
      </c>
      <c r="I91" s="3" t="s">
        <v>310</v>
      </c>
    </row>
    <row r="92" spans="1:9" ht="14.25">
      <c r="A92" s="17" t="s">
        <v>405</v>
      </c>
      <c r="B92" s="12">
        <v>5896.6</v>
      </c>
      <c r="C92" s="13">
        <v>44926</v>
      </c>
      <c r="D92" s="13">
        <v>44915</v>
      </c>
      <c r="E92" s="13"/>
      <c r="F92" s="13"/>
      <c r="G92" s="1">
        <f t="shared" si="2"/>
        <v>-11</v>
      </c>
      <c r="H92" s="12">
        <f t="shared" si="3"/>
        <v>-64862.600000000006</v>
      </c>
      <c r="I92" s="3" t="s">
        <v>312</v>
      </c>
    </row>
    <row r="93" spans="1:9" ht="14.25">
      <c r="A93" s="17" t="s">
        <v>406</v>
      </c>
      <c r="B93" s="12">
        <v>3000</v>
      </c>
      <c r="C93" s="13">
        <v>44926</v>
      </c>
      <c r="D93" s="13">
        <v>44915</v>
      </c>
      <c r="E93" s="13"/>
      <c r="F93" s="13"/>
      <c r="G93" s="1">
        <f t="shared" si="2"/>
        <v>-11</v>
      </c>
      <c r="H93" s="12">
        <f t="shared" si="3"/>
        <v>-33000</v>
      </c>
      <c r="I93" s="3" t="s">
        <v>217</v>
      </c>
    </row>
    <row r="94" spans="1:9" ht="14.25">
      <c r="A94" s="17" t="s">
        <v>407</v>
      </c>
      <c r="B94" s="12">
        <v>5475.41</v>
      </c>
      <c r="C94" s="13">
        <v>44926</v>
      </c>
      <c r="D94" s="13">
        <v>44915</v>
      </c>
      <c r="E94" s="13"/>
      <c r="F94" s="13"/>
      <c r="G94" s="1">
        <f t="shared" si="2"/>
        <v>-11</v>
      </c>
      <c r="H94" s="12">
        <f t="shared" si="3"/>
        <v>-60229.509999999995</v>
      </c>
      <c r="I94" s="3" t="s">
        <v>310</v>
      </c>
    </row>
    <row r="95" spans="1:9" ht="14.25">
      <c r="A95" s="17" t="s">
        <v>408</v>
      </c>
      <c r="B95" s="12">
        <v>19900</v>
      </c>
      <c r="C95" s="13">
        <v>44926</v>
      </c>
      <c r="D95" s="13">
        <v>44915</v>
      </c>
      <c r="E95" s="13"/>
      <c r="F95" s="13"/>
      <c r="G95" s="1">
        <f t="shared" si="2"/>
        <v>-11</v>
      </c>
      <c r="H95" s="12">
        <f t="shared" si="3"/>
        <v>-218900</v>
      </c>
      <c r="I95" s="3" t="s">
        <v>125</v>
      </c>
    </row>
    <row r="96" spans="1:9" ht="14.25">
      <c r="A96" s="17" t="s">
        <v>409</v>
      </c>
      <c r="B96" s="12">
        <v>7581.34</v>
      </c>
      <c r="C96" s="13">
        <v>44926</v>
      </c>
      <c r="D96" s="13">
        <v>44915</v>
      </c>
      <c r="E96" s="13"/>
      <c r="F96" s="13"/>
      <c r="G96" s="1">
        <f t="shared" si="2"/>
        <v>-11</v>
      </c>
      <c r="H96" s="12">
        <f t="shared" si="3"/>
        <v>-83394.74</v>
      </c>
      <c r="I96" s="3" t="s">
        <v>312</v>
      </c>
    </row>
    <row r="97" spans="1:9" ht="14.25">
      <c r="A97" s="17" t="s">
        <v>410</v>
      </c>
      <c r="B97" s="12">
        <v>5000</v>
      </c>
      <c r="C97" s="13">
        <v>44926</v>
      </c>
      <c r="D97" s="13">
        <v>44915</v>
      </c>
      <c r="E97" s="13"/>
      <c r="F97" s="13"/>
      <c r="G97" s="1">
        <f t="shared" si="2"/>
        <v>-11</v>
      </c>
      <c r="H97" s="12">
        <f t="shared" si="3"/>
        <v>-55000</v>
      </c>
      <c r="I97" s="3" t="s">
        <v>53</v>
      </c>
    </row>
    <row r="98" spans="1:9" ht="14.25">
      <c r="A98" s="17" t="s">
        <v>411</v>
      </c>
      <c r="B98" s="12">
        <v>4160</v>
      </c>
      <c r="C98" s="13">
        <v>44926</v>
      </c>
      <c r="D98" s="13">
        <v>44915</v>
      </c>
      <c r="E98" s="13"/>
      <c r="F98" s="13"/>
      <c r="G98" s="1">
        <f t="shared" si="2"/>
        <v>-11</v>
      </c>
      <c r="H98" s="12">
        <f t="shared" si="3"/>
        <v>-45760</v>
      </c>
      <c r="I98" s="3" t="s">
        <v>412</v>
      </c>
    </row>
    <row r="99" spans="1:9" ht="14.25">
      <c r="A99" s="17" t="s">
        <v>413</v>
      </c>
      <c r="B99" s="12">
        <v>20000</v>
      </c>
      <c r="C99" s="13">
        <v>44926</v>
      </c>
      <c r="D99" s="13">
        <v>44915</v>
      </c>
      <c r="E99" s="13"/>
      <c r="F99" s="13"/>
      <c r="G99" s="1">
        <f t="shared" si="2"/>
        <v>-11</v>
      </c>
      <c r="H99" s="12">
        <f t="shared" si="3"/>
        <v>-220000</v>
      </c>
      <c r="I99" s="3" t="s">
        <v>109</v>
      </c>
    </row>
    <row r="100" spans="1:9" ht="14.25">
      <c r="A100" s="17" t="s">
        <v>414</v>
      </c>
      <c r="B100" s="12">
        <v>8000</v>
      </c>
      <c r="C100" s="13">
        <v>44957</v>
      </c>
      <c r="D100" s="13">
        <v>44915</v>
      </c>
      <c r="E100" s="13"/>
      <c r="F100" s="13"/>
      <c r="G100" s="1">
        <f t="shared" si="2"/>
        <v>-42</v>
      </c>
      <c r="H100" s="12">
        <f t="shared" si="3"/>
        <v>-336000</v>
      </c>
      <c r="I100" s="3" t="s">
        <v>415</v>
      </c>
    </row>
    <row r="101" spans="1:9" ht="14.25">
      <c r="A101" s="17" t="s">
        <v>416</v>
      </c>
      <c r="B101" s="12">
        <v>2595</v>
      </c>
      <c r="C101" s="13">
        <v>44926</v>
      </c>
      <c r="D101" s="13">
        <v>44915</v>
      </c>
      <c r="E101" s="13"/>
      <c r="F101" s="13"/>
      <c r="G101" s="1">
        <f t="shared" si="2"/>
        <v>-11</v>
      </c>
      <c r="H101" s="12">
        <f t="shared" si="3"/>
        <v>-28545</v>
      </c>
      <c r="I101" s="3" t="s">
        <v>417</v>
      </c>
    </row>
    <row r="102" spans="1:9" ht="14.25">
      <c r="A102" s="17" t="s">
        <v>418</v>
      </c>
      <c r="B102" s="12">
        <v>2595</v>
      </c>
      <c r="C102" s="13">
        <v>44926</v>
      </c>
      <c r="D102" s="13">
        <v>44915</v>
      </c>
      <c r="E102" s="13"/>
      <c r="F102" s="13"/>
      <c r="G102" s="1">
        <f t="shared" si="2"/>
        <v>-11</v>
      </c>
      <c r="H102" s="12">
        <f t="shared" si="3"/>
        <v>-28545</v>
      </c>
      <c r="I102" s="3" t="s">
        <v>417</v>
      </c>
    </row>
    <row r="103" spans="1:9" ht="14.25">
      <c r="A103" s="17" t="s">
        <v>419</v>
      </c>
      <c r="B103" s="12">
        <v>900</v>
      </c>
      <c r="C103" s="13">
        <v>44957</v>
      </c>
      <c r="D103" s="13">
        <v>44916</v>
      </c>
      <c r="E103" s="13"/>
      <c r="F103" s="13"/>
      <c r="G103" s="1">
        <f t="shared" si="2"/>
        <v>-41</v>
      </c>
      <c r="H103" s="12">
        <f t="shared" si="3"/>
        <v>-36900</v>
      </c>
      <c r="I103" s="3" t="s">
        <v>420</v>
      </c>
    </row>
    <row r="104" spans="1:9" ht="14.25">
      <c r="A104" s="17" t="s">
        <v>421</v>
      </c>
      <c r="B104" s="12">
        <v>23165.2</v>
      </c>
      <c r="C104" s="13">
        <v>44926</v>
      </c>
      <c r="D104" s="13">
        <v>44916</v>
      </c>
      <c r="E104" s="13"/>
      <c r="F104" s="13"/>
      <c r="G104" s="1">
        <f t="shared" si="2"/>
        <v>-10</v>
      </c>
      <c r="H104" s="12">
        <f t="shared" si="3"/>
        <v>-231652</v>
      </c>
      <c r="I104" s="3" t="s">
        <v>99</v>
      </c>
    </row>
    <row r="105" spans="1:9" ht="14.25">
      <c r="A105" s="17" t="s">
        <v>422</v>
      </c>
      <c r="B105" s="12">
        <v>10950.82</v>
      </c>
      <c r="C105" s="13">
        <v>44957</v>
      </c>
      <c r="D105" s="13">
        <v>44916</v>
      </c>
      <c r="E105" s="13"/>
      <c r="F105" s="13"/>
      <c r="G105" s="1">
        <f t="shared" si="2"/>
        <v>-41</v>
      </c>
      <c r="H105" s="12">
        <f t="shared" si="3"/>
        <v>-448983.62</v>
      </c>
      <c r="I105" s="3" t="s">
        <v>310</v>
      </c>
    </row>
    <row r="106" spans="1:9" ht="14.25">
      <c r="A106" s="17" t="s">
        <v>423</v>
      </c>
      <c r="B106" s="12">
        <v>13000</v>
      </c>
      <c r="C106" s="13">
        <v>44957</v>
      </c>
      <c r="D106" s="13">
        <v>44916</v>
      </c>
      <c r="E106" s="13"/>
      <c r="F106" s="13"/>
      <c r="G106" s="1">
        <f t="shared" si="2"/>
        <v>-41</v>
      </c>
      <c r="H106" s="12">
        <f t="shared" si="3"/>
        <v>-533000</v>
      </c>
      <c r="I106" s="3" t="s">
        <v>217</v>
      </c>
    </row>
    <row r="107" spans="1:9" ht="14.25">
      <c r="A107" s="17" t="s">
        <v>424</v>
      </c>
      <c r="B107" s="12">
        <v>2527.11</v>
      </c>
      <c r="C107" s="13">
        <v>44957</v>
      </c>
      <c r="D107" s="13">
        <v>44916</v>
      </c>
      <c r="E107" s="13"/>
      <c r="F107" s="13"/>
      <c r="G107" s="1">
        <f t="shared" si="2"/>
        <v>-41</v>
      </c>
      <c r="H107" s="12">
        <f t="shared" si="3"/>
        <v>-103611.51000000001</v>
      </c>
      <c r="I107" s="3" t="s">
        <v>312</v>
      </c>
    </row>
    <row r="108" spans="1:9" ht="14.25">
      <c r="A108" s="17" t="s">
        <v>425</v>
      </c>
      <c r="B108" s="12">
        <v>3200</v>
      </c>
      <c r="C108" s="13">
        <v>44957</v>
      </c>
      <c r="D108" s="13">
        <v>44916</v>
      </c>
      <c r="E108" s="13"/>
      <c r="F108" s="13"/>
      <c r="G108" s="1">
        <f t="shared" si="2"/>
        <v>-41</v>
      </c>
      <c r="H108" s="12">
        <f t="shared" si="3"/>
        <v>-131200</v>
      </c>
      <c r="I108" s="3" t="s">
        <v>217</v>
      </c>
    </row>
    <row r="109" spans="1:9" ht="14.25">
      <c r="A109" s="17" t="s">
        <v>426</v>
      </c>
      <c r="B109" s="12">
        <v>2695.59</v>
      </c>
      <c r="C109" s="13">
        <v>44957</v>
      </c>
      <c r="D109" s="13">
        <v>44916</v>
      </c>
      <c r="E109" s="13"/>
      <c r="F109" s="13"/>
      <c r="G109" s="1">
        <f t="shared" si="2"/>
        <v>-41</v>
      </c>
      <c r="H109" s="12">
        <f t="shared" si="3"/>
        <v>-110519.19</v>
      </c>
      <c r="I109" s="3" t="s">
        <v>310</v>
      </c>
    </row>
    <row r="110" spans="1:9" ht="14.25">
      <c r="A110" s="17" t="s">
        <v>427</v>
      </c>
      <c r="B110" s="12">
        <v>2695.54</v>
      </c>
      <c r="C110" s="13">
        <v>44957</v>
      </c>
      <c r="D110" s="13">
        <v>44916</v>
      </c>
      <c r="E110" s="13"/>
      <c r="F110" s="13"/>
      <c r="G110" s="1">
        <f t="shared" si="2"/>
        <v>-41</v>
      </c>
      <c r="H110" s="12">
        <f t="shared" si="3"/>
        <v>-110517.14</v>
      </c>
      <c r="I110" s="3" t="s">
        <v>428</v>
      </c>
    </row>
    <row r="111" spans="1:9" ht="14.25">
      <c r="A111" s="17" t="s">
        <v>429</v>
      </c>
      <c r="B111" s="12">
        <v>1500</v>
      </c>
      <c r="C111" s="13">
        <v>44926</v>
      </c>
      <c r="D111" s="13">
        <v>44916</v>
      </c>
      <c r="E111" s="13"/>
      <c r="F111" s="13"/>
      <c r="G111" s="1">
        <f t="shared" si="2"/>
        <v>-10</v>
      </c>
      <c r="H111" s="12">
        <f t="shared" si="3"/>
        <v>-15000</v>
      </c>
      <c r="I111" s="3" t="s">
        <v>327</v>
      </c>
    </row>
    <row r="112" spans="1:9" ht="14.25">
      <c r="A112" s="17" t="s">
        <v>430</v>
      </c>
      <c r="B112" s="12">
        <v>1500</v>
      </c>
      <c r="C112" s="13">
        <v>44926</v>
      </c>
      <c r="D112" s="13">
        <v>44916</v>
      </c>
      <c r="E112" s="13"/>
      <c r="F112" s="13"/>
      <c r="G112" s="1">
        <f t="shared" si="2"/>
        <v>-10</v>
      </c>
      <c r="H112" s="12">
        <f t="shared" si="3"/>
        <v>-15000</v>
      </c>
      <c r="I112" s="3" t="s">
        <v>335</v>
      </c>
    </row>
    <row r="113" spans="1:9" ht="14.25">
      <c r="A113" s="17" t="s">
        <v>431</v>
      </c>
      <c r="B113" s="12">
        <v>2021.69</v>
      </c>
      <c r="C113" s="13">
        <v>44926</v>
      </c>
      <c r="D113" s="13">
        <v>44916</v>
      </c>
      <c r="E113" s="13"/>
      <c r="F113" s="13"/>
      <c r="G113" s="1">
        <f t="shared" si="2"/>
        <v>-10</v>
      </c>
      <c r="H113" s="12">
        <f t="shared" si="3"/>
        <v>-20216.9</v>
      </c>
      <c r="I113" s="3" t="s">
        <v>310</v>
      </c>
    </row>
    <row r="114" spans="1:9" ht="14.25">
      <c r="A114" s="17" t="s">
        <v>432</v>
      </c>
      <c r="B114" s="12">
        <v>28000</v>
      </c>
      <c r="C114" s="13">
        <v>44926</v>
      </c>
      <c r="D114" s="13">
        <v>44916</v>
      </c>
      <c r="E114" s="13"/>
      <c r="F114" s="13"/>
      <c r="G114" s="1">
        <f t="shared" si="2"/>
        <v>-10</v>
      </c>
      <c r="H114" s="12">
        <f t="shared" si="3"/>
        <v>-280000</v>
      </c>
      <c r="I114" s="3" t="s">
        <v>384</v>
      </c>
    </row>
    <row r="115" spans="1:9" ht="14.25">
      <c r="A115" s="17" t="s">
        <v>433</v>
      </c>
      <c r="B115" s="12">
        <v>2754</v>
      </c>
      <c r="C115" s="13">
        <v>44926</v>
      </c>
      <c r="D115" s="13">
        <v>44916</v>
      </c>
      <c r="E115" s="13"/>
      <c r="F115" s="13"/>
      <c r="G115" s="1">
        <f t="shared" si="2"/>
        <v>-10</v>
      </c>
      <c r="H115" s="12">
        <f t="shared" si="3"/>
        <v>-27540</v>
      </c>
      <c r="I115" s="3" t="s">
        <v>434</v>
      </c>
    </row>
    <row r="116" spans="1:9" ht="14.25">
      <c r="A116" s="17" t="s">
        <v>435</v>
      </c>
      <c r="B116" s="12">
        <v>8470</v>
      </c>
      <c r="C116" s="13">
        <v>44926</v>
      </c>
      <c r="D116" s="13">
        <v>44916</v>
      </c>
      <c r="E116" s="13"/>
      <c r="F116" s="13"/>
      <c r="G116" s="1">
        <f t="shared" si="2"/>
        <v>-10</v>
      </c>
      <c r="H116" s="12">
        <f t="shared" si="3"/>
        <v>-84700</v>
      </c>
      <c r="I116" s="3" t="s">
        <v>149</v>
      </c>
    </row>
    <row r="117" spans="1:9" ht="14.25">
      <c r="A117" s="17" t="s">
        <v>436</v>
      </c>
      <c r="B117" s="12">
        <v>14280</v>
      </c>
      <c r="C117" s="13">
        <v>44926</v>
      </c>
      <c r="D117" s="13">
        <v>44916</v>
      </c>
      <c r="E117" s="13"/>
      <c r="F117" s="13"/>
      <c r="G117" s="1">
        <f t="shared" si="2"/>
        <v>-10</v>
      </c>
      <c r="H117" s="12">
        <f t="shared" si="3"/>
        <v>-142800</v>
      </c>
      <c r="I117" s="3" t="s">
        <v>437</v>
      </c>
    </row>
    <row r="118" spans="1:9" ht="14.25">
      <c r="A118" s="17" t="s">
        <v>438</v>
      </c>
      <c r="B118" s="12">
        <v>19900</v>
      </c>
      <c r="C118" s="13">
        <v>44957</v>
      </c>
      <c r="D118" s="13">
        <v>44917</v>
      </c>
      <c r="E118" s="13"/>
      <c r="F118" s="13"/>
      <c r="G118" s="1">
        <f t="shared" si="2"/>
        <v>-40</v>
      </c>
      <c r="H118" s="12">
        <f t="shared" si="3"/>
        <v>-796000</v>
      </c>
      <c r="I118" s="3" t="s">
        <v>125</v>
      </c>
    </row>
    <row r="119" spans="1:9" ht="14.25">
      <c r="A119" s="17" t="s">
        <v>439</v>
      </c>
      <c r="B119" s="12">
        <v>3789.96</v>
      </c>
      <c r="C119" s="13">
        <v>44926</v>
      </c>
      <c r="D119" s="13">
        <v>44917</v>
      </c>
      <c r="E119" s="13"/>
      <c r="F119" s="13"/>
      <c r="G119" s="1">
        <f t="shared" si="2"/>
        <v>-9</v>
      </c>
      <c r="H119" s="12">
        <f t="shared" si="3"/>
        <v>-34109.64</v>
      </c>
      <c r="I119" s="3" t="s">
        <v>440</v>
      </c>
    </row>
    <row r="120" spans="1:9" ht="14.25">
      <c r="A120" s="17" t="s">
        <v>441</v>
      </c>
      <c r="B120" s="12">
        <v>8196.5</v>
      </c>
      <c r="C120" s="13">
        <v>44926</v>
      </c>
      <c r="D120" s="13">
        <v>44917</v>
      </c>
      <c r="E120" s="13"/>
      <c r="F120" s="13"/>
      <c r="G120" s="1">
        <f t="shared" si="2"/>
        <v>-9</v>
      </c>
      <c r="H120" s="12">
        <f t="shared" si="3"/>
        <v>-73768.5</v>
      </c>
      <c r="I120" s="3" t="s">
        <v>288</v>
      </c>
    </row>
    <row r="121" spans="1:9" ht="14.25">
      <c r="A121" s="17" t="s">
        <v>442</v>
      </c>
      <c r="B121" s="12">
        <v>2948.3</v>
      </c>
      <c r="C121" s="13">
        <v>44926</v>
      </c>
      <c r="D121" s="13">
        <v>44917</v>
      </c>
      <c r="E121" s="13"/>
      <c r="F121" s="13"/>
      <c r="G121" s="1">
        <f t="shared" si="2"/>
        <v>-9</v>
      </c>
      <c r="H121" s="12">
        <f t="shared" si="3"/>
        <v>-26534.7</v>
      </c>
      <c r="I121" s="3" t="s">
        <v>113</v>
      </c>
    </row>
    <row r="122" spans="1:9" ht="14.25">
      <c r="A122" s="17" t="s">
        <v>443</v>
      </c>
      <c r="B122" s="12">
        <v>3369.6</v>
      </c>
      <c r="C122" s="13">
        <v>44957</v>
      </c>
      <c r="D122" s="13">
        <v>44917</v>
      </c>
      <c r="E122" s="13"/>
      <c r="F122" s="13"/>
      <c r="G122" s="1">
        <f t="shared" si="2"/>
        <v>-40</v>
      </c>
      <c r="H122" s="12">
        <f t="shared" si="3"/>
        <v>-134784</v>
      </c>
      <c r="I122" s="3" t="s">
        <v>263</v>
      </c>
    </row>
    <row r="123" spans="1:9" ht="14.25">
      <c r="A123" s="17" t="s">
        <v>444</v>
      </c>
      <c r="B123" s="12">
        <v>5447</v>
      </c>
      <c r="C123" s="13">
        <v>44957</v>
      </c>
      <c r="D123" s="13">
        <v>44917</v>
      </c>
      <c r="E123" s="13"/>
      <c r="F123" s="13"/>
      <c r="G123" s="1">
        <f t="shared" si="2"/>
        <v>-40</v>
      </c>
      <c r="H123" s="12">
        <f t="shared" si="3"/>
        <v>-217880</v>
      </c>
      <c r="I123" s="3" t="s">
        <v>445</v>
      </c>
    </row>
    <row r="124" spans="1:9" ht="14.25">
      <c r="A124" s="17" t="s">
        <v>446</v>
      </c>
      <c r="B124" s="12">
        <v>9200</v>
      </c>
      <c r="C124" s="13">
        <v>44926</v>
      </c>
      <c r="D124" s="13">
        <v>44917</v>
      </c>
      <c r="E124" s="13"/>
      <c r="F124" s="13"/>
      <c r="G124" s="1">
        <f t="shared" si="2"/>
        <v>-9</v>
      </c>
      <c r="H124" s="12">
        <f t="shared" si="3"/>
        <v>-82800</v>
      </c>
      <c r="I124" s="3" t="s">
        <v>229</v>
      </c>
    </row>
    <row r="125" spans="1:9" ht="14.25">
      <c r="A125" s="17" t="s">
        <v>447</v>
      </c>
      <c r="B125" s="12">
        <v>1800</v>
      </c>
      <c r="C125" s="13">
        <v>44926</v>
      </c>
      <c r="D125" s="13">
        <v>44923</v>
      </c>
      <c r="E125" s="13"/>
      <c r="F125" s="13"/>
      <c r="G125" s="1">
        <f t="shared" si="2"/>
        <v>-3</v>
      </c>
      <c r="H125" s="12">
        <f t="shared" si="3"/>
        <v>-5400</v>
      </c>
      <c r="I125" s="3" t="s">
        <v>305</v>
      </c>
    </row>
    <row r="126" spans="1:9" ht="14.25">
      <c r="A126" s="17" t="s">
        <v>448</v>
      </c>
      <c r="B126" s="12">
        <v>1486</v>
      </c>
      <c r="C126" s="13">
        <v>44957</v>
      </c>
      <c r="D126" s="13">
        <v>44923</v>
      </c>
      <c r="E126" s="13"/>
      <c r="F126" s="13"/>
      <c r="G126" s="1">
        <f t="shared" si="2"/>
        <v>-34</v>
      </c>
      <c r="H126" s="12">
        <f t="shared" si="3"/>
        <v>-50524</v>
      </c>
      <c r="I126" s="3" t="s">
        <v>449</v>
      </c>
    </row>
    <row r="127" spans="1:9" ht="14.25">
      <c r="A127" s="17" t="s">
        <v>450</v>
      </c>
      <c r="B127" s="12">
        <v>5225</v>
      </c>
      <c r="C127" s="13">
        <v>44926</v>
      </c>
      <c r="D127" s="13">
        <v>44923</v>
      </c>
      <c r="E127" s="13"/>
      <c r="F127" s="13"/>
      <c r="G127" s="1">
        <f t="shared" si="2"/>
        <v>-3</v>
      </c>
      <c r="H127" s="12">
        <f t="shared" si="3"/>
        <v>-15675</v>
      </c>
      <c r="I127" s="3" t="s">
        <v>143</v>
      </c>
    </row>
    <row r="128" spans="1:9" ht="14.25">
      <c r="A128" s="17" t="s">
        <v>451</v>
      </c>
      <c r="B128" s="12">
        <v>8000</v>
      </c>
      <c r="C128" s="13">
        <v>44957</v>
      </c>
      <c r="D128" s="13">
        <v>44923</v>
      </c>
      <c r="E128" s="13"/>
      <c r="F128" s="13"/>
      <c r="G128" s="1">
        <f t="shared" si="2"/>
        <v>-34</v>
      </c>
      <c r="H128" s="12">
        <f t="shared" si="3"/>
        <v>-272000</v>
      </c>
      <c r="I128" s="3" t="s">
        <v>170</v>
      </c>
    </row>
    <row r="129" spans="1:9" ht="14.25">
      <c r="A129" s="17" t="s">
        <v>452</v>
      </c>
      <c r="B129" s="12">
        <v>2810</v>
      </c>
      <c r="C129" s="13">
        <v>44957</v>
      </c>
      <c r="D129" s="13">
        <v>44923</v>
      </c>
      <c r="E129" s="13"/>
      <c r="F129" s="13"/>
      <c r="G129" s="1">
        <f t="shared" si="2"/>
        <v>-34</v>
      </c>
      <c r="H129" s="12">
        <f t="shared" si="3"/>
        <v>-95540</v>
      </c>
      <c r="I129" s="3" t="s">
        <v>53</v>
      </c>
    </row>
    <row r="130" spans="1:9" ht="14.25">
      <c r="A130" s="17" t="s">
        <v>453</v>
      </c>
      <c r="B130" s="12">
        <v>1389.44</v>
      </c>
      <c r="C130" s="13">
        <v>44926</v>
      </c>
      <c r="D130" s="13">
        <v>44923</v>
      </c>
      <c r="E130" s="13"/>
      <c r="F130" s="13"/>
      <c r="G130" s="1">
        <f t="shared" si="2"/>
        <v>-3</v>
      </c>
      <c r="H130" s="12">
        <f t="shared" si="3"/>
        <v>-4168.32</v>
      </c>
      <c r="I130" s="3" t="s">
        <v>30</v>
      </c>
    </row>
    <row r="131" spans="1:9" ht="14.25">
      <c r="A131" s="17" t="s">
        <v>454</v>
      </c>
      <c r="B131" s="12">
        <v>858.35</v>
      </c>
      <c r="C131" s="13">
        <v>44926</v>
      </c>
      <c r="D131" s="13">
        <v>44924</v>
      </c>
      <c r="E131" s="13"/>
      <c r="F131" s="13"/>
      <c r="G131" s="1">
        <f t="shared" si="2"/>
        <v>-2</v>
      </c>
      <c r="H131" s="12">
        <f t="shared" si="3"/>
        <v>-1716.7</v>
      </c>
      <c r="I131" s="3" t="s">
        <v>66</v>
      </c>
    </row>
    <row r="132" spans="1:9" ht="14.25">
      <c r="A132" s="17" t="s">
        <v>455</v>
      </c>
      <c r="B132" s="12">
        <v>3000</v>
      </c>
      <c r="C132" s="13">
        <v>44926</v>
      </c>
      <c r="D132" s="13">
        <v>44924</v>
      </c>
      <c r="E132" s="13"/>
      <c r="F132" s="13"/>
      <c r="G132" s="1">
        <f t="shared" si="2"/>
        <v>-2</v>
      </c>
      <c r="H132" s="12">
        <f t="shared" si="3"/>
        <v>-6000</v>
      </c>
      <c r="I132" s="3" t="s">
        <v>73</v>
      </c>
    </row>
    <row r="133" spans="1:9" ht="14.25">
      <c r="A133" s="17" t="s">
        <v>456</v>
      </c>
      <c r="B133" s="12">
        <v>4057.4</v>
      </c>
      <c r="C133" s="13">
        <v>44926</v>
      </c>
      <c r="D133" s="13">
        <v>44924</v>
      </c>
      <c r="E133" s="13"/>
      <c r="F133" s="13"/>
      <c r="G133" s="1">
        <f aca="true" t="shared" si="4" ref="G133:G196">D133-C133-(F133-E133)</f>
        <v>-2</v>
      </c>
      <c r="H133" s="12">
        <f aca="true" t="shared" si="5" ref="H133:H196">B133*G133</f>
        <v>-8114.8</v>
      </c>
      <c r="I133" s="3" t="s">
        <v>457</v>
      </c>
    </row>
    <row r="134" spans="1:9" ht="14.25">
      <c r="A134" s="17" t="s">
        <v>458</v>
      </c>
      <c r="B134" s="12">
        <v>33500</v>
      </c>
      <c r="C134" s="13">
        <v>44926</v>
      </c>
      <c r="D134" s="13">
        <v>44924</v>
      </c>
      <c r="E134" s="13"/>
      <c r="F134" s="13"/>
      <c r="G134" s="1">
        <f t="shared" si="4"/>
        <v>-2</v>
      </c>
      <c r="H134" s="12">
        <f t="shared" si="5"/>
        <v>-67000</v>
      </c>
      <c r="I134" s="3" t="s">
        <v>457</v>
      </c>
    </row>
    <row r="135" spans="1:9" ht="14.25">
      <c r="A135" s="17" t="s">
        <v>459</v>
      </c>
      <c r="B135" s="12">
        <v>6000</v>
      </c>
      <c r="C135" s="13">
        <v>44926</v>
      </c>
      <c r="D135" s="13">
        <v>44924</v>
      </c>
      <c r="E135" s="13"/>
      <c r="F135" s="13"/>
      <c r="G135" s="1">
        <f t="shared" si="4"/>
        <v>-2</v>
      </c>
      <c r="H135" s="12">
        <f t="shared" si="5"/>
        <v>-12000</v>
      </c>
      <c r="I135" s="3" t="s">
        <v>434</v>
      </c>
    </row>
    <row r="136" spans="1:9" ht="14.25">
      <c r="A136" s="17" t="s">
        <v>460</v>
      </c>
      <c r="B136" s="12">
        <v>535.63</v>
      </c>
      <c r="C136" s="13">
        <v>44926</v>
      </c>
      <c r="D136" s="13">
        <v>44924</v>
      </c>
      <c r="E136" s="13"/>
      <c r="F136" s="13"/>
      <c r="G136" s="1">
        <f t="shared" si="4"/>
        <v>-2</v>
      </c>
      <c r="H136" s="12">
        <f t="shared" si="5"/>
        <v>-1071.26</v>
      </c>
      <c r="I136" s="3" t="s">
        <v>35</v>
      </c>
    </row>
    <row r="137" spans="1:9" ht="14.25">
      <c r="A137" s="17" t="s">
        <v>461</v>
      </c>
      <c r="B137" s="12">
        <v>9</v>
      </c>
      <c r="C137" s="13">
        <v>44926</v>
      </c>
      <c r="D137" s="13">
        <v>44924</v>
      </c>
      <c r="E137" s="13"/>
      <c r="F137" s="13"/>
      <c r="G137" s="1">
        <f t="shared" si="4"/>
        <v>-2</v>
      </c>
      <c r="H137" s="12">
        <f t="shared" si="5"/>
        <v>-18</v>
      </c>
      <c r="I137" s="3" t="s">
        <v>35</v>
      </c>
    </row>
    <row r="138" spans="1:9" ht="14.25">
      <c r="A138" s="17" t="s">
        <v>462</v>
      </c>
      <c r="B138" s="12">
        <v>331.02</v>
      </c>
      <c r="C138" s="13">
        <v>44926</v>
      </c>
      <c r="D138" s="13">
        <v>44924</v>
      </c>
      <c r="E138" s="13"/>
      <c r="F138" s="13"/>
      <c r="G138" s="1">
        <f t="shared" si="4"/>
        <v>-2</v>
      </c>
      <c r="H138" s="12">
        <f t="shared" si="5"/>
        <v>-662.04</v>
      </c>
      <c r="I138" s="3" t="s">
        <v>90</v>
      </c>
    </row>
    <row r="139" spans="1:9" ht="14.25" customHeight="1">
      <c r="A139" s="17" t="s">
        <v>463</v>
      </c>
      <c r="B139" s="12">
        <v>7200</v>
      </c>
      <c r="C139" s="13">
        <v>44926</v>
      </c>
      <c r="D139" s="13">
        <v>44924</v>
      </c>
      <c r="E139" s="13"/>
      <c r="F139" s="13"/>
      <c r="G139" s="1">
        <f t="shared" si="4"/>
        <v>-2</v>
      </c>
      <c r="H139" s="12">
        <f t="shared" si="5"/>
        <v>-14400</v>
      </c>
      <c r="I139" s="3" t="s">
        <v>43</v>
      </c>
    </row>
    <row r="140" spans="1:9" ht="14.25">
      <c r="A140" s="17" t="s">
        <v>464</v>
      </c>
      <c r="B140" s="12">
        <v>1422.4</v>
      </c>
      <c r="C140" s="13">
        <v>44926</v>
      </c>
      <c r="D140" s="13">
        <v>44924</v>
      </c>
      <c r="E140" s="13"/>
      <c r="F140" s="13"/>
      <c r="G140" s="1">
        <f t="shared" si="4"/>
        <v>-2</v>
      </c>
      <c r="H140" s="12">
        <f t="shared" si="5"/>
        <v>-2844.8</v>
      </c>
      <c r="I140" s="3" t="s">
        <v>66</v>
      </c>
    </row>
    <row r="141" spans="1:9" ht="14.25">
      <c r="A141" s="17" t="s">
        <v>465</v>
      </c>
      <c r="B141" s="12">
        <v>1092.28</v>
      </c>
      <c r="C141" s="13">
        <v>44926</v>
      </c>
      <c r="D141" s="13">
        <v>44924</v>
      </c>
      <c r="E141" s="13"/>
      <c r="F141" s="13"/>
      <c r="G141" s="1">
        <f t="shared" si="4"/>
        <v>-2</v>
      </c>
      <c r="H141" s="12">
        <f t="shared" si="5"/>
        <v>-2184.56</v>
      </c>
      <c r="I141" s="3" t="s">
        <v>23</v>
      </c>
    </row>
    <row r="142" spans="1:8" ht="14.25">
      <c r="A142" s="17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4.25">
      <c r="A143" s="17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4.25">
      <c r="A144" s="17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4.25">
      <c r="A145" s="17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4.25">
      <c r="A146" s="17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4.25">
      <c r="A147" s="17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4.25">
      <c r="A148" s="17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4.25">
      <c r="A149" s="17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4.25">
      <c r="A150" s="17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4.25">
      <c r="A151" s="17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4.25">
      <c r="A152" s="17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4.25">
      <c r="A153" s="17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4.25">
      <c r="A154" s="17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4.25">
      <c r="A155" s="17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4.25">
      <c r="A156" s="17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4.25">
      <c r="A157" s="17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4.25">
      <c r="A158" s="17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4.25">
      <c r="A159" s="17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4.25">
      <c r="A160" s="17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4.25">
      <c r="A161" s="17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4.25">
      <c r="A162" s="17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4.25">
      <c r="A163" s="17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4.25">
      <c r="A164" s="17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4.25">
      <c r="A165" s="17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4.25">
      <c r="A166" s="17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4.25">
      <c r="A167" s="17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4.25">
      <c r="A168" s="17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4.25">
      <c r="A169" s="17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4.25">
      <c r="A170" s="17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4.25">
      <c r="A171" s="17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4.25">
      <c r="A172" s="17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4.25">
      <c r="A173" s="17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4.25">
      <c r="A174" s="17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4.25">
      <c r="A175" s="17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4.25">
      <c r="A176" s="17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4.25">
      <c r="A177" s="17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4.25">
      <c r="A178" s="17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4.25">
      <c r="A179" s="17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4.25">
      <c r="A180" s="17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4.25">
      <c r="A181" s="17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4.25">
      <c r="A182" s="17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4.25">
      <c r="A183" s="17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4.25">
      <c r="A184" s="17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4.25">
      <c r="A185" s="17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4.25">
      <c r="A186" s="17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4.25">
      <c r="A187" s="17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4.25">
      <c r="A188" s="17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4.25">
      <c r="A189" s="17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4.25">
      <c r="A190" s="17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4.25">
      <c r="A191" s="17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4.25">
      <c r="A192" s="17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4.25">
      <c r="A193" s="17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4.25">
      <c r="A194" s="17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4.25">
      <c r="A195" s="17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4.25">
      <c r="A196" s="17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4.25">
      <c r="A197" s="17"/>
      <c r="B197" s="12"/>
      <c r="C197" s="13"/>
      <c r="D197" s="13"/>
      <c r="E197" s="13"/>
      <c r="F197" s="13"/>
      <c r="G197" s="1">
        <f aca="true" t="shared" si="6" ref="G197:G260">D197-C197-(F197-E197)</f>
        <v>0</v>
      </c>
      <c r="H197" s="12">
        <f aca="true" t="shared" si="7" ref="H197:H260">B197*G197</f>
        <v>0</v>
      </c>
    </row>
    <row r="198" spans="1:8" ht="14.25">
      <c r="A198" s="17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4.25">
      <c r="A199" s="17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4.25">
      <c r="A200" s="17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4.25">
      <c r="A201" s="17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4.25">
      <c r="A202" s="17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4.25">
      <c r="A203" s="17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ht="14.25">
      <c r="A204" s="17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ht="14.25">
      <c r="A205" s="17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ht="14.25">
      <c r="A206" s="17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ht="14.25">
      <c r="A207" s="17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ht="14.25">
      <c r="A208" s="17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ht="14.25">
      <c r="A209" s="17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ht="14.25">
      <c r="A210" s="17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ht="14.25">
      <c r="A211" s="17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ht="14.25">
      <c r="A212" s="17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ht="14.25">
      <c r="A213" s="17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ht="14.25">
      <c r="A214" s="17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ht="14.25">
      <c r="A215" s="17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ht="14.25">
      <c r="A216" s="17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ht="14.25">
      <c r="A217" s="17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ht="14.25">
      <c r="A218" s="17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ht="14.25">
      <c r="A219" s="17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ht="14.25">
      <c r="A220" s="17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ht="14.25">
      <c r="A221" s="17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ht="14.25">
      <c r="A222" s="17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ht="14.25">
      <c r="A223" s="17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ht="14.25">
      <c r="A224" s="17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ht="14.25">
      <c r="A225" s="17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ht="14.25">
      <c r="A226" s="17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ht="14.25">
      <c r="A227" s="17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ht="14.25">
      <c r="A228" s="17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ht="14.25">
      <c r="A229" s="17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ht="14.25">
      <c r="A230" s="17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ht="14.25">
      <c r="A231" s="17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ht="14.25">
      <c r="A232" s="17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ht="14.25">
      <c r="A233" s="17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ht="14.25">
      <c r="A234" s="17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ht="14.25">
      <c r="A235" s="17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ht="14.25">
      <c r="A236" s="17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ht="14.25">
      <c r="A237" s="17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ht="14.25">
      <c r="A238" s="17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ht="14.25">
      <c r="A239" s="17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ht="14.25">
      <c r="A240" s="17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ht="14.25">
      <c r="A241" s="17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ht="14.25">
      <c r="A242" s="17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ht="14.25">
      <c r="A243" s="17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ht="14.25">
      <c r="A244" s="17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ht="14.25">
      <c r="A245" s="17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ht="14.25">
      <c r="A246" s="17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ht="14.25">
      <c r="A247" s="17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ht="14.25">
      <c r="A248" s="17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ht="14.25">
      <c r="A249" s="17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ht="14.25">
      <c r="A250" s="17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ht="14.25">
      <c r="A251" s="17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ht="14.25">
      <c r="A252" s="17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ht="14.25">
      <c r="A253" s="17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ht="14.25">
      <c r="A254" s="17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ht="14.25">
      <c r="A255" s="17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ht="14.25">
      <c r="A256" s="17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ht="14.25">
      <c r="A257" s="17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ht="14.25">
      <c r="A258" s="17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ht="14.25">
      <c r="A259" s="17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ht="14.25">
      <c r="A260" s="17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ht="14.25">
      <c r="A261" s="17"/>
      <c r="B261" s="12"/>
      <c r="C261" s="14"/>
      <c r="D261" s="14"/>
      <c r="E261" s="13"/>
      <c r="F261" s="13"/>
      <c r="G261" s="1">
        <f aca="true" t="shared" si="8" ref="G261:G324">D261-C261-(F261-E261)</f>
        <v>0</v>
      </c>
      <c r="H261" s="12">
        <f aca="true" t="shared" si="9" ref="H261:H324">B261*G261</f>
        <v>0</v>
      </c>
    </row>
    <row r="262" spans="1:8" ht="14.25">
      <c r="A262" s="17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ht="14.25">
      <c r="A263" s="17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ht="14.25">
      <c r="A264" s="17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ht="14.25">
      <c r="A265" s="17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ht="14.25">
      <c r="A266" s="17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ht="14.25">
      <c r="A267" s="17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ht="14.25">
      <c r="A268" s="17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ht="14.25">
      <c r="A269" s="17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ht="14.25">
      <c r="A270" s="17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ht="14.25">
      <c r="A271" s="17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ht="14.25">
      <c r="A272" s="17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ht="14.25">
      <c r="A273" s="17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ht="14.25">
      <c r="A274" s="17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ht="14.25">
      <c r="A275" s="17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ht="14.25">
      <c r="A276" s="17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ht="14.25">
      <c r="A277" s="17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ht="14.25">
      <c r="A278" s="17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ht="14.25">
      <c r="A279" s="17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ht="14.25">
      <c r="A280" s="17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ht="14.25">
      <c r="A281" s="17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ht="14.25">
      <c r="A282" s="17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ht="14.25">
      <c r="A283" s="17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ht="14.25">
      <c r="A284" s="17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ht="14.25">
      <c r="A285" s="17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ht="14.25">
      <c r="A286" s="17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ht="14.25">
      <c r="A287" s="17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ht="14.25">
      <c r="A288" s="17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ht="14.25">
      <c r="A289" s="17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ht="14.25">
      <c r="A290" s="17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ht="14.25">
      <c r="A291" s="17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ht="14.25">
      <c r="A292" s="17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ht="14.25">
      <c r="A293" s="17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ht="14.25">
      <c r="A294" s="17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ht="14.25">
      <c r="A295" s="17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ht="14.25">
      <c r="A296" s="17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ht="14.25">
      <c r="A297" s="17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ht="14.25">
      <c r="A298" s="17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ht="14.25">
      <c r="A299" s="17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ht="14.25">
      <c r="A300" s="17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ht="14.25">
      <c r="A301" s="17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ht="14.25">
      <c r="A302" s="17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ht="14.25">
      <c r="A303" s="17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ht="14.25">
      <c r="A304" s="17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ht="14.25">
      <c r="A305" s="17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ht="14.25">
      <c r="A306" s="17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ht="14.25">
      <c r="A307" s="17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ht="14.25">
      <c r="A308" s="17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ht="14.25">
      <c r="A309" s="17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ht="14.25">
      <c r="A310" s="17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ht="14.25">
      <c r="A311" s="17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ht="14.25">
      <c r="A312" s="17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ht="14.25">
      <c r="A313" s="17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ht="14.25">
      <c r="A314" s="17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ht="14.25">
      <c r="A315" s="17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ht="14.25">
      <c r="A316" s="17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ht="14.25">
      <c r="A317" s="17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ht="14.25">
      <c r="A318" s="17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ht="14.25">
      <c r="A319" s="17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ht="14.25">
      <c r="A320" s="17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ht="14.25">
      <c r="A321" s="17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ht="14.25">
      <c r="A322" s="17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ht="14.25">
      <c r="A323" s="17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ht="14.25">
      <c r="A324" s="17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ht="14.25">
      <c r="A325" s="17"/>
      <c r="B325" s="12"/>
      <c r="C325" s="14"/>
      <c r="D325" s="14"/>
      <c r="E325" s="13"/>
      <c r="F325" s="13"/>
      <c r="G325" s="1">
        <f aca="true" t="shared" si="10" ref="G325:G353">D325-C325-(F325-E325)</f>
        <v>0</v>
      </c>
      <c r="H325" s="12">
        <f aca="true" t="shared" si="11" ref="H325:H353">B325*G325</f>
        <v>0</v>
      </c>
    </row>
    <row r="326" spans="1:8" ht="14.25">
      <c r="A326" s="17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ht="14.25">
      <c r="A327" s="17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ht="14.25">
      <c r="A328" s="17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ht="14.25">
      <c r="A329" s="17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ht="14.25">
      <c r="A330" s="17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ht="14.25">
      <c r="A331" s="17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ht="14.25">
      <c r="A332" s="17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ht="14.25">
      <c r="A333" s="17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ht="14.25">
      <c r="A334" s="17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ht="14.25">
      <c r="A335" s="17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ht="14.25">
      <c r="A336" s="17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ht="14.25">
      <c r="A337" s="17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ht="14.25">
      <c r="A338" s="17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ht="14.25">
      <c r="A339" s="17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ht="14.25">
      <c r="A340" s="17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ht="14.25">
      <c r="A341" s="17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ht="14.25">
      <c r="A342" s="17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ht="14.25">
      <c r="A343" s="17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ht="14.25">
      <c r="A344" s="17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ht="14.25">
      <c r="A345" s="17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ht="14.25">
      <c r="A346" s="17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ht="14.25">
      <c r="A347" s="17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ht="14.25">
      <c r="A348" s="17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ht="14.25">
      <c r="A349" s="17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ht="14.25">
      <c r="A350" s="17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ht="14.25">
      <c r="A351" s="17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ht="14.25">
      <c r="A352" s="17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ht="14.25">
      <c r="A353" s="17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2023-10-30T14:35:28Z</dcterms:modified>
  <cp:category/>
  <cp:version/>
  <cp:contentType/>
  <cp:contentStatus/>
</cp:coreProperties>
</file>